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arija.Tosic\Desktop\I rebalans 2024\"/>
    </mc:Choice>
  </mc:AlternateContent>
  <bookViews>
    <workbookView xWindow="32760" yWindow="32760" windowWidth="20505" windowHeight="7665" tabRatio="824" activeTab="5"/>
  </bookViews>
  <sheets>
    <sheet name="Насловна страна" sheetId="69" r:id="rId1"/>
    <sheet name="Увод" sheetId="68" r:id="rId2"/>
    <sheet name="Прилог 1" sheetId="56" r:id="rId3"/>
    <sheet name="Прилог 2" sheetId="61" r:id="rId4"/>
    <sheet name="Наративни опис" sheetId="70" r:id="rId5"/>
    <sheet name="Прилог 3" sheetId="66" r:id="rId6"/>
    <sheet name="Ризици у пословању" sheetId="71" r:id="rId7"/>
    <sheet name="Унапређење" sheetId="72" r:id="rId8"/>
    <sheet name="Људски ресури" sheetId="73" r:id="rId9"/>
    <sheet name="Прилог 4" sheetId="55" r:id="rId10"/>
    <sheet name="Прилог 5" sheetId="67" r:id="rId11"/>
    <sheet name=" Прилог 6 " sheetId="34" r:id="rId12"/>
    <sheet name="Прилог 7" sheetId="35" r:id="rId13"/>
    <sheet name="Прилог 8" sheetId="54" r:id="rId14"/>
    <sheet name="Razvoj" sheetId="75" r:id="rId15"/>
    <sheet name="Материјални ресурси" sheetId="76" r:id="rId16"/>
    <sheet name="Прилог 9 " sheetId="24" r:id="rId17"/>
    <sheet name="Прилог 10" sheetId="62" r:id="rId18"/>
    <sheet name="Прилог 11" sheetId="63" r:id="rId19"/>
    <sheet name="Прилог 12" sheetId="64" r:id="rId20"/>
    <sheet name="Цене" sheetId="77" r:id="rId21"/>
  </sheets>
  <definedNames>
    <definedName name="_xlnm.Print_Area" localSheetId="17">'Прилог 10'!$A$1:$F$13</definedName>
    <definedName name="_xlnm.Print_Area" localSheetId="12">'Прилог 7'!$A$1:$P$19</definedName>
    <definedName name="_xlnm.Print_Area" localSheetId="13">'Прилог 8'!$A$4:$I$40</definedName>
    <definedName name="_xlnm.Print_Titles" localSheetId="11">' Прилог 6 '!$3:$3</definedName>
    <definedName name="_xlnm.Print_Titles" localSheetId="18">'Прилог 11'!$7:$7</definedName>
    <definedName name="_xlnm.Print_Titles" localSheetId="19">'Прилог 12'!$4:$4</definedName>
    <definedName name="_xlnm.Print_Titles" localSheetId="5">'Прилог 3'!$3:$5</definedName>
  </definedNames>
  <calcPr calcId="152511"/>
</workbook>
</file>

<file path=xl/calcChain.xml><?xml version="1.0" encoding="utf-8"?>
<calcChain xmlns="http://schemas.openxmlformats.org/spreadsheetml/2006/main">
  <c r="H73" i="64" l="1"/>
  <c r="H46" i="64"/>
  <c r="B27" i="54" l="1"/>
  <c r="F88" i="64" l="1"/>
  <c r="G88" i="64"/>
  <c r="F86" i="64"/>
  <c r="G86" i="64"/>
  <c r="F84" i="64"/>
  <c r="G84" i="64"/>
  <c r="F80" i="64"/>
  <c r="G80" i="64"/>
  <c r="F78" i="64"/>
  <c r="F77" i="64" s="1"/>
  <c r="G78" i="64"/>
  <c r="G77" i="64" s="1"/>
  <c r="F74" i="64"/>
  <c r="G74" i="64"/>
  <c r="F72" i="64"/>
  <c r="G72" i="64"/>
  <c r="F68" i="64"/>
  <c r="G68" i="64"/>
  <c r="F66" i="64"/>
  <c r="G66" i="64"/>
  <c r="F63" i="64"/>
  <c r="G63" i="64"/>
  <c r="F51" i="64"/>
  <c r="G51" i="64"/>
  <c r="F48" i="64"/>
  <c r="G48" i="64"/>
  <c r="F44" i="64"/>
  <c r="G44" i="64"/>
  <c r="F35" i="64"/>
  <c r="G35" i="64"/>
  <c r="F30" i="64"/>
  <c r="F22" i="64"/>
  <c r="G22" i="64"/>
  <c r="F20" i="64"/>
  <c r="G20" i="64"/>
  <c r="F18" i="64"/>
  <c r="G18" i="64"/>
  <c r="F14" i="64"/>
  <c r="G14" i="64"/>
  <c r="F12" i="64"/>
  <c r="G12" i="64"/>
  <c r="F8" i="64"/>
  <c r="G8" i="64"/>
  <c r="F6" i="64"/>
  <c r="F5" i="64" s="1"/>
  <c r="G6" i="64"/>
  <c r="E88" i="64"/>
  <c r="H88" i="64" s="1"/>
  <c r="E86" i="64"/>
  <c r="E84" i="64"/>
  <c r="E80" i="64"/>
  <c r="E78" i="64"/>
  <c r="E74" i="64"/>
  <c r="E72" i="64"/>
  <c r="E68" i="64"/>
  <c r="E66" i="64"/>
  <c r="E63" i="64"/>
  <c r="E51" i="64"/>
  <c r="E48" i="64"/>
  <c r="E44" i="64"/>
  <c r="E35" i="64"/>
  <c r="E30" i="64"/>
  <c r="E22" i="64"/>
  <c r="E20" i="64"/>
  <c r="E18" i="64"/>
  <c r="E14" i="64"/>
  <c r="E12" i="64"/>
  <c r="E8" i="64"/>
  <c r="E6" i="64"/>
  <c r="F43" i="63"/>
  <c r="G43" i="63"/>
  <c r="F41" i="63"/>
  <c r="F39" i="63" s="1"/>
  <c r="G41" i="63"/>
  <c r="G39" i="63" s="1"/>
  <c r="F37" i="63"/>
  <c r="G37" i="63"/>
  <c r="F35" i="63"/>
  <c r="G35" i="63"/>
  <c r="G33" i="63" s="1"/>
  <c r="F31" i="63"/>
  <c r="G31" i="63"/>
  <c r="F27" i="63"/>
  <c r="G27" i="63"/>
  <c r="F25" i="63"/>
  <c r="G25" i="63"/>
  <c r="F21" i="63"/>
  <c r="G21" i="63"/>
  <c r="F18" i="63"/>
  <c r="G18" i="63"/>
  <c r="F15" i="63"/>
  <c r="G15" i="63"/>
  <c r="F13" i="63"/>
  <c r="F8" i="63" s="1"/>
  <c r="G13" i="63"/>
  <c r="G8" i="63" s="1"/>
  <c r="E43" i="63"/>
  <c r="H43" i="63" s="1"/>
  <c r="E41" i="63"/>
  <c r="E39" i="63" s="1"/>
  <c r="H39" i="63" s="1"/>
  <c r="E37" i="63"/>
  <c r="E35" i="63"/>
  <c r="E31" i="63"/>
  <c r="E27" i="63"/>
  <c r="E25" i="63"/>
  <c r="E21" i="63"/>
  <c r="E18" i="63"/>
  <c r="E15" i="63"/>
  <c r="E13" i="63"/>
  <c r="E8" i="63" s="1"/>
  <c r="D10" i="62"/>
  <c r="L12" i="24"/>
  <c r="K12" i="24"/>
  <c r="F12" i="24"/>
  <c r="E12" i="24"/>
  <c r="D12" i="24"/>
  <c r="G39" i="54"/>
  <c r="G40" i="54" s="1"/>
  <c r="H39" i="54"/>
  <c r="H40" i="54" s="1"/>
  <c r="B28" i="54"/>
  <c r="B29" i="54"/>
  <c r="B30" i="54"/>
  <c r="B31" i="54"/>
  <c r="B32" i="54"/>
  <c r="B33" i="54"/>
  <c r="B34" i="54"/>
  <c r="B35" i="54"/>
  <c r="B36" i="54"/>
  <c r="B37" i="54"/>
  <c r="B38" i="54"/>
  <c r="F9" i="54"/>
  <c r="F10" i="54"/>
  <c r="F11" i="54"/>
  <c r="F12" i="54"/>
  <c r="F13" i="54"/>
  <c r="F14" i="54"/>
  <c r="F15" i="54"/>
  <c r="F16" i="54"/>
  <c r="F17" i="54"/>
  <c r="F18" i="54"/>
  <c r="F19" i="54"/>
  <c r="F8" i="54"/>
  <c r="B9" i="54"/>
  <c r="B10" i="54"/>
  <c r="B11" i="54"/>
  <c r="B12" i="54"/>
  <c r="B13" i="54"/>
  <c r="B14" i="54"/>
  <c r="B15" i="54"/>
  <c r="B16" i="54"/>
  <c r="B17" i="54"/>
  <c r="B18" i="54"/>
  <c r="B19" i="54"/>
  <c r="B8" i="54"/>
  <c r="C20" i="54"/>
  <c r="C21" i="54" s="1"/>
  <c r="D20" i="54"/>
  <c r="D21" i="54" s="1"/>
  <c r="D16" i="67"/>
  <c r="C16" i="67"/>
  <c r="G58" i="55"/>
  <c r="F58" i="55"/>
  <c r="G25" i="61"/>
  <c r="F25" i="61"/>
  <c r="E25" i="61"/>
  <c r="D25" i="61"/>
  <c r="H44" i="63"/>
  <c r="H42" i="63"/>
  <c r="H41" i="63" s="1"/>
  <c r="H40" i="63"/>
  <c r="H38" i="63"/>
  <c r="H37" i="63"/>
  <c r="H36" i="63"/>
  <c r="H35" i="63"/>
  <c r="H34" i="63"/>
  <c r="H32" i="63"/>
  <c r="H31" i="63" s="1"/>
  <c r="H30" i="63"/>
  <c r="H29" i="63"/>
  <c r="H28" i="63"/>
  <c r="H27" i="63" s="1"/>
  <c r="H26" i="63"/>
  <c r="H25" i="63" s="1"/>
  <c r="H24" i="63"/>
  <c r="H23" i="63"/>
  <c r="H22" i="63"/>
  <c r="H20" i="63"/>
  <c r="H19" i="63"/>
  <c r="H18" i="63"/>
  <c r="H17" i="63"/>
  <c r="H16" i="63"/>
  <c r="H15" i="63" s="1"/>
  <c r="H14" i="63"/>
  <c r="H13" i="63" s="1"/>
  <c r="H12" i="63"/>
  <c r="H11" i="63"/>
  <c r="H10" i="63"/>
  <c r="H9" i="63"/>
  <c r="F10" i="62"/>
  <c r="D39" i="54"/>
  <c r="D40" i="54" s="1"/>
  <c r="C39" i="54"/>
  <c r="C40" i="54" s="1"/>
  <c r="H20" i="54"/>
  <c r="H21" i="54" s="1"/>
  <c r="G20" i="54"/>
  <c r="G21" i="54" s="1"/>
  <c r="E17" i="35"/>
  <c r="E18" i="35" s="1"/>
  <c r="D17" i="35"/>
  <c r="D18" i="35" s="1"/>
  <c r="C17" i="35"/>
  <c r="C18" i="35" s="1"/>
  <c r="O17" i="35"/>
  <c r="O18" i="35" s="1"/>
  <c r="N17" i="35"/>
  <c r="N18" i="35" s="1"/>
  <c r="M17" i="35"/>
  <c r="M18" i="35" s="1"/>
  <c r="J17" i="35"/>
  <c r="J18" i="35" s="1"/>
  <c r="I17" i="35"/>
  <c r="I18" i="35" s="1"/>
  <c r="H17" i="35"/>
  <c r="H18" i="35" s="1"/>
  <c r="E58" i="55"/>
  <c r="D58" i="55"/>
  <c r="F34" i="55"/>
  <c r="D34" i="55"/>
  <c r="D26" i="55"/>
  <c r="G17" i="55"/>
  <c r="F17" i="55"/>
  <c r="E17" i="55"/>
  <c r="D17" i="55"/>
  <c r="J36" i="56"/>
  <c r="H36" i="56"/>
  <c r="F36" i="56"/>
  <c r="J25" i="56"/>
  <c r="H25" i="56"/>
  <c r="F25" i="56"/>
  <c r="J14" i="56"/>
  <c r="H14" i="56"/>
  <c r="F14" i="56"/>
  <c r="H87" i="64"/>
  <c r="F33" i="63"/>
  <c r="H85" i="64"/>
  <c r="H83" i="64"/>
  <c r="H82" i="64"/>
  <c r="H81" i="64"/>
  <c r="H79" i="64"/>
  <c r="H76" i="64"/>
  <c r="H75" i="64"/>
  <c r="H71" i="64"/>
  <c r="H70" i="64"/>
  <c r="H69" i="64"/>
  <c r="H67" i="64"/>
  <c r="H65" i="64"/>
  <c r="H64" i="64"/>
  <c r="H62" i="64"/>
  <c r="H61" i="64"/>
  <c r="H60" i="64"/>
  <c r="H59" i="64"/>
  <c r="H58" i="64"/>
  <c r="H57" i="64"/>
  <c r="H56" i="64"/>
  <c r="H55" i="64"/>
  <c r="H54" i="64"/>
  <c r="H53" i="64"/>
  <c r="H52" i="64"/>
  <c r="H50" i="64"/>
  <c r="H49" i="64"/>
  <c r="H47" i="64"/>
  <c r="H45" i="64"/>
  <c r="H43" i="64"/>
  <c r="H42" i="64"/>
  <c r="H41" i="64"/>
  <c r="H40" i="64"/>
  <c r="H39" i="64"/>
  <c r="H38" i="64"/>
  <c r="H37" i="64"/>
  <c r="H36" i="64"/>
  <c r="H34" i="64"/>
  <c r="H33" i="64"/>
  <c r="H32" i="64"/>
  <c r="H31" i="64"/>
  <c r="H29" i="64"/>
  <c r="H28" i="64"/>
  <c r="H27" i="64"/>
  <c r="H26" i="64"/>
  <c r="H25" i="64"/>
  <c r="H24" i="64"/>
  <c r="H23" i="64"/>
  <c r="H21" i="64"/>
  <c r="H19" i="64"/>
  <c r="H17" i="64"/>
  <c r="H16" i="64"/>
  <c r="H15" i="64"/>
  <c r="H13" i="64"/>
  <c r="H11" i="64"/>
  <c r="H10" i="64"/>
  <c r="H9" i="64"/>
  <c r="H7" i="64"/>
  <c r="G5" i="64" l="1"/>
  <c r="G91" i="64" s="1"/>
  <c r="H14" i="64"/>
  <c r="H20" i="64"/>
  <c r="H66" i="64"/>
  <c r="H72" i="64"/>
  <c r="H84" i="64"/>
  <c r="H18" i="64"/>
  <c r="H8" i="64"/>
  <c r="H30" i="64"/>
  <c r="H12" i="64"/>
  <c r="H22" i="64"/>
  <c r="H63" i="64"/>
  <c r="F91" i="64"/>
  <c r="H21" i="63"/>
  <c r="E33" i="63"/>
  <c r="G46" i="63"/>
  <c r="F46" i="63"/>
  <c r="H44" i="64"/>
  <c r="H51" i="64"/>
  <c r="H68" i="64"/>
  <c r="H80" i="64"/>
  <c r="H86" i="64"/>
  <c r="E77" i="64"/>
  <c r="H78" i="64"/>
  <c r="B39" i="54"/>
  <c r="B40" i="54" s="1"/>
  <c r="B20" i="54"/>
  <c r="B21" i="54" s="1"/>
  <c r="F39" i="54"/>
  <c r="F40" i="54" s="1"/>
  <c r="F20" i="54"/>
  <c r="F21" i="54" s="1"/>
  <c r="E46" i="63"/>
  <c r="H8" i="63"/>
  <c r="H33" i="63"/>
  <c r="H35" i="64"/>
  <c r="H48" i="64"/>
  <c r="H74" i="64"/>
  <c r="H46" i="63" l="1"/>
  <c r="E94" i="64" l="1"/>
  <c r="E49" i="63"/>
</calcChain>
</file>

<file path=xl/sharedStrings.xml><?xml version="1.0" encoding="utf-8"?>
<sst xmlns="http://schemas.openxmlformats.org/spreadsheetml/2006/main" count="784" uniqueCount="528">
  <si>
    <t xml:space="preserve">Квалификациона структура </t>
  </si>
  <si>
    <t>Редни број</t>
  </si>
  <si>
    <t>ВСС</t>
  </si>
  <si>
    <t xml:space="preserve">До 30 година </t>
  </si>
  <si>
    <t>До 5 година</t>
  </si>
  <si>
    <t>ВС</t>
  </si>
  <si>
    <t>5 до 10</t>
  </si>
  <si>
    <t>ВКВ</t>
  </si>
  <si>
    <t>10 до 15</t>
  </si>
  <si>
    <t>ССС</t>
  </si>
  <si>
    <t>15 до 20</t>
  </si>
  <si>
    <t>КВ</t>
  </si>
  <si>
    <t>20 до 25</t>
  </si>
  <si>
    <t>ПК</t>
  </si>
  <si>
    <t>25 до 30</t>
  </si>
  <si>
    <t>НК</t>
  </si>
  <si>
    <t>Просечна старост</t>
  </si>
  <si>
    <t>30 до 35</t>
  </si>
  <si>
    <t>УКУПНО</t>
  </si>
  <si>
    <t>Преко 35</t>
  </si>
  <si>
    <t>14</t>
  </si>
  <si>
    <t>24</t>
  </si>
  <si>
    <t xml:space="preserve">Дневнице на службеном путу </t>
  </si>
  <si>
    <t xml:space="preserve">Накнаде трошкова на службеном путу
 </t>
  </si>
  <si>
    <t>Трошкови запослених</t>
  </si>
  <si>
    <t>Накнаде по уговору о делу</t>
  </si>
  <si>
    <t>Накнаде по ауторским уговорима</t>
  </si>
  <si>
    <t>Накнаде по уговору о привременим и повременим пословима</t>
  </si>
  <si>
    <t>Накнаде физичким лицима по основу осталих уговора</t>
  </si>
  <si>
    <t>Превоз запослених на посао и са посла</t>
  </si>
  <si>
    <t>Отпремнина за одлазак у пензију</t>
  </si>
  <si>
    <t>Јубиларне награде</t>
  </si>
  <si>
    <t>Смештај и исхрана на терену</t>
  </si>
  <si>
    <t>Помоћ радницима и породици радника</t>
  </si>
  <si>
    <t>Остале накнаде трошкова запосленима и осталим физичким лицима</t>
  </si>
  <si>
    <t>Опис</t>
  </si>
  <si>
    <t>5</t>
  </si>
  <si>
    <t>6</t>
  </si>
  <si>
    <t>7</t>
  </si>
  <si>
    <t>9</t>
  </si>
  <si>
    <t>10</t>
  </si>
  <si>
    <t>11</t>
  </si>
  <si>
    <t>12</t>
  </si>
  <si>
    <t>1.</t>
  </si>
  <si>
    <t>2.</t>
  </si>
  <si>
    <t>3.</t>
  </si>
  <si>
    <t>ПОСЛОВОДСТВО</t>
  </si>
  <si>
    <t>I</t>
  </si>
  <si>
    <t>II</t>
  </si>
  <si>
    <t>III</t>
  </si>
  <si>
    <t>IV</t>
  </si>
  <si>
    <t>V</t>
  </si>
  <si>
    <t>VI</t>
  </si>
  <si>
    <t>VII</t>
  </si>
  <si>
    <t>VIII</t>
  </si>
  <si>
    <t>IX</t>
  </si>
  <si>
    <t>X</t>
  </si>
  <si>
    <t>XI</t>
  </si>
  <si>
    <t>XII</t>
  </si>
  <si>
    <t>ПРОСЕК</t>
  </si>
  <si>
    <t>13</t>
  </si>
  <si>
    <t>15</t>
  </si>
  <si>
    <t>21</t>
  </si>
  <si>
    <t>22</t>
  </si>
  <si>
    <t>Маса НЕТО зарада (зарада по одбитку припадајућих пореза и доприноса на терет запосленог)</t>
  </si>
  <si>
    <t>Маса БРУТО 1  зарада (зарада са припадајућим порезом и доприносима на терет запосленог)</t>
  </si>
  <si>
    <t xml:space="preserve">Маса БРУТО 2 зарада (зарада са припадајућим порезом и доприносима на терет послодавца) </t>
  </si>
  <si>
    <t xml:space="preserve"> - на неодређено време</t>
  </si>
  <si>
    <t>- на одређено време</t>
  </si>
  <si>
    <t>8</t>
  </si>
  <si>
    <t>16</t>
  </si>
  <si>
    <t>17</t>
  </si>
  <si>
    <t>18</t>
  </si>
  <si>
    <t>19</t>
  </si>
  <si>
    <t>20</t>
  </si>
  <si>
    <t>25</t>
  </si>
  <si>
    <t>26</t>
  </si>
  <si>
    <t>Структура по полу</t>
  </si>
  <si>
    <t>23</t>
  </si>
  <si>
    <t>Накнада председника</t>
  </si>
  <si>
    <t>Просечна нето зарада</t>
  </si>
  <si>
    <t>Месец</t>
  </si>
  <si>
    <t>Накнада члана</t>
  </si>
  <si>
    <t>Број чланова</t>
  </si>
  <si>
    <t xml:space="preserve">Укупан износ </t>
  </si>
  <si>
    <t>1+(2*3)</t>
  </si>
  <si>
    <t xml:space="preserve">Назив инвестиционог улагања </t>
  </si>
  <si>
    <t>Износ инвестиционог улагања закључно са претходном годином</t>
  </si>
  <si>
    <t>Мушки</t>
  </si>
  <si>
    <t>Женски</t>
  </si>
  <si>
    <t>Накнаде члановима надзорног одбора</t>
  </si>
  <si>
    <t>…</t>
  </si>
  <si>
    <t>Извор средстава</t>
  </si>
  <si>
    <t>Запослени</t>
  </si>
  <si>
    <t>Показатељ ефекта</t>
  </si>
  <si>
    <t>Извор провере</t>
  </si>
  <si>
    <t>Посебан циљ 1.1:</t>
  </si>
  <si>
    <t xml:space="preserve"> Показатељ учинка </t>
  </si>
  <si>
    <t>Мера 1.1.1:</t>
  </si>
  <si>
    <t>Организациона јединица у оквиру установе/организације одговорна за координацију или спровођење мере</t>
  </si>
  <si>
    <t>Период спровођења</t>
  </si>
  <si>
    <t>Извор финансирања</t>
  </si>
  <si>
    <t xml:space="preserve">Показатељ остварења </t>
  </si>
  <si>
    <t>ПРИХОДИ ИЗ БУЏЕТА</t>
  </si>
  <si>
    <t>Број запослених  по кадровској евиденцији - УКУПНО</t>
  </si>
  <si>
    <t>Број прималаца накнаде по уговору о делу</t>
  </si>
  <si>
    <t>Број прималаца накнаде по ауторским уговорима</t>
  </si>
  <si>
    <t>Број прималаца накнаде по уговору о привременим и повременим пословима</t>
  </si>
  <si>
    <t>Број прималаца накнаде по основу осталих уговора</t>
  </si>
  <si>
    <t>Накнаде члановима управног одбора</t>
  </si>
  <si>
    <t>Број чланова управног одбора</t>
  </si>
  <si>
    <t>Број чланова надзорног одбора</t>
  </si>
  <si>
    <t>Надзорни одбор/Управни одбор</t>
  </si>
  <si>
    <t>ЗАПОСЛЕНИ</t>
  </si>
  <si>
    <t>Бруто 2</t>
  </si>
  <si>
    <t>Бруто 1</t>
  </si>
  <si>
    <t>Нето</t>
  </si>
  <si>
    <t xml:space="preserve">Управни одбор                                                            </t>
  </si>
  <si>
    <t>Надзорни одбор</t>
  </si>
  <si>
    <t>Економомска класификација</t>
  </si>
  <si>
    <t>Приходи из буџета (извор 01)</t>
  </si>
  <si>
    <t>Укупно</t>
  </si>
  <si>
    <t>ТЕКУЋИ ПРИХОДИ</t>
  </si>
  <si>
    <t>ДОНАЦИЈЕ ОД ИНОСТРАНИХ ДРЖАВА</t>
  </si>
  <si>
    <t>Текуће донације од иностраних држава</t>
  </si>
  <si>
    <t>ДОНАЦИЈЕ И ПОМОЋИ ОД МЕЂУНАРОДНИХ ОРГАНИЗАЦИЈА</t>
  </si>
  <si>
    <t>Текуће донације од међународних организација</t>
  </si>
  <si>
    <t>Текуће помоћи од ЕУ</t>
  </si>
  <si>
    <t>ТРАНСФЕРИ ОД ДРУГИХ НИВОА ВЛАСТИ</t>
  </si>
  <si>
    <t>Текући трансфери од других нивоа власти</t>
  </si>
  <si>
    <t>ПРИХОД ОД ПРОДАЈЕ ДОБАРА И УСЛУГА</t>
  </si>
  <si>
    <t>Приходи од продаје добара и услуга или закупа</t>
  </si>
  <si>
    <t>Текући добровољни трансфери од физичких и правних лица</t>
  </si>
  <si>
    <t xml:space="preserve">Остали приходи </t>
  </si>
  <si>
    <t>Приходи из буџета</t>
  </si>
  <si>
    <t>ПРИМАЊА ОД ПРОДАЈЕ НЕФИНАНСИЈСКЕ ИМОВИНЕ</t>
  </si>
  <si>
    <t>ПРИМАЊА ОД ПРОДАЈЕ ПОКРЕТНЕ ИМОВИНЕ</t>
  </si>
  <si>
    <t>Примања од продаје покретних ствари</t>
  </si>
  <si>
    <t>ПРИМАЊА ОД ПРОДАЈЕ РОБЕ ЗА ДАЉУ ПРОДАЈУ</t>
  </si>
  <si>
    <t>Примања од продаје робе за даљу продају</t>
  </si>
  <si>
    <t>ПРИМАЊА ОД ЗАДУЖИВАЊА И ПРОДАЈЕ ФИНАНСИЈСКЕ ИМОВИНЕ</t>
  </si>
  <si>
    <t>ПРИМАЊА ОД ПРОДАЈЕ ДОМАЋЕ ФИНАНСИЈСКЕ ИМОВИНЕ</t>
  </si>
  <si>
    <t>Примања од продаје домаћих хартија од вредности, изузев акција</t>
  </si>
  <si>
    <t>МЕШОВИТИ И НЕОДРЕЂЕНИ ПРИХОДИ</t>
  </si>
  <si>
    <t>Економска   
класификација</t>
  </si>
  <si>
    <t>Врста расхода</t>
  </si>
  <si>
    <t>ТЕКУЋИ РАСХОДИ</t>
  </si>
  <si>
    <t xml:space="preserve">ПЛАТЕ, ДОДАЦИ И НАКНАДЕ ЗАПОСЛЕНИХ </t>
  </si>
  <si>
    <t>Плате, додаци и накнаде запослених</t>
  </si>
  <si>
    <t>СОЦИЈАЛНИ ДОПРИНОСИ НА ТЕРЕТ ПОСЛОДАВЦА</t>
  </si>
  <si>
    <t>Допринос за пензијско и инвалидско осигурање</t>
  </si>
  <si>
    <t>Допринос за здравствено осигурање</t>
  </si>
  <si>
    <t>Допринос за незапосленост</t>
  </si>
  <si>
    <t>НАКНАДЕ У НАТУРИ</t>
  </si>
  <si>
    <t xml:space="preserve">Накнаде у натури </t>
  </si>
  <si>
    <t>СОЦИЈАЛНА ДАВАЊА ЗАПОСЛЕНИМА</t>
  </si>
  <si>
    <t>Исплата накнада за време одсуствовања с посла на терет фондова</t>
  </si>
  <si>
    <t>Отпремнине и помоћи</t>
  </si>
  <si>
    <t>Помоћ у медицинском лечењу запосленог или чланова уже породице и друге помоћи запосленом</t>
  </si>
  <si>
    <t>НАКНАДЕ ТРОШКОВА ЗА ЗАПОСЛЕНЕ</t>
  </si>
  <si>
    <t>Накнаде трошкова за запослене</t>
  </si>
  <si>
    <t>НАГРАДЕ ЗАПОСЛЕНИМА И ОСТАЛИ ПОСЕБНИ РАСХОДИ</t>
  </si>
  <si>
    <t>Накнаде трошкова за запослене - јубиларне награде</t>
  </si>
  <si>
    <t>СТАЛНИ ТРОШКОВИ</t>
  </si>
  <si>
    <t>Трошкови платног промета и банкарских услуга</t>
  </si>
  <si>
    <t>Енергетске услуге</t>
  </si>
  <si>
    <t>Комуналне услуге</t>
  </si>
  <si>
    <t>Услуге комуникација</t>
  </si>
  <si>
    <t>Трошкови осигурања</t>
  </si>
  <si>
    <t>Закуп имовине и опреме</t>
  </si>
  <si>
    <t>Остали трошкови</t>
  </si>
  <si>
    <t>ТРОШКОВИ ПУТОВАЊА</t>
  </si>
  <si>
    <t>Трошкови службених путовања у земљи</t>
  </si>
  <si>
    <t>Трошкови службених путовања у иностранство</t>
  </si>
  <si>
    <t>Трошкови путовања у оквиру редовног рада</t>
  </si>
  <si>
    <t>Остали трошкови транспорта</t>
  </si>
  <si>
    <t>УСЛУГЕ ПО УГОВОРУ</t>
  </si>
  <si>
    <t>Административне услуге</t>
  </si>
  <si>
    <t>Компјутерске услуге</t>
  </si>
  <si>
    <t>Услуге образовања и усавршавања запослених</t>
  </si>
  <si>
    <t>Услуге информисања</t>
  </si>
  <si>
    <t>Стручне услуге</t>
  </si>
  <si>
    <t>Угоститељске услуге</t>
  </si>
  <si>
    <t>Репрезентација</t>
  </si>
  <si>
    <t>Остале опште услуге</t>
  </si>
  <si>
    <t>СПЕЦИЈАЛИЗОВАНЕ УСЛУГЕ</t>
  </si>
  <si>
    <t>Услуге образовања, културе и спорта</t>
  </si>
  <si>
    <t>Остале специјализоване услуге</t>
  </si>
  <si>
    <t>ТЕКУЋЕ ПОПРАВКЕ И ОДРЖАВАЊЕ</t>
  </si>
  <si>
    <t>Текуће поправке и одржавање зграда и објеката</t>
  </si>
  <si>
    <t>Текуће поправке и одржавање опреме</t>
  </si>
  <si>
    <t>МАТЕРИЈАЛ</t>
  </si>
  <si>
    <t>Административни материјал</t>
  </si>
  <si>
    <t>Материјали за образовање и усавршавање запослених</t>
  </si>
  <si>
    <t>Материјали за саобраћај - гориво</t>
  </si>
  <si>
    <t>Материјали за образовање, културу и спорт</t>
  </si>
  <si>
    <t>Материјали за одржавање хигијене</t>
  </si>
  <si>
    <t>Материјали за посебне намене</t>
  </si>
  <si>
    <t>ОСТАЛЕ ДОТАЦИЈЕ И ТРАНСФЕРИ</t>
  </si>
  <si>
    <t>Остале текуће дотације и трансфери</t>
  </si>
  <si>
    <t>ДОТАЦИЈЕ НЕВЛАДИНИМ ОРГАНИЗАЦИЈАМА</t>
  </si>
  <si>
    <t>Дотације непрофитним организацијама</t>
  </si>
  <si>
    <t>ПОРЕЗИ, ОБАВЕЗНЕ ТАКСЕ, КАЗНЕ, ПЕНАЛИ И КАМАТЕ</t>
  </si>
  <si>
    <t>Остали порези</t>
  </si>
  <si>
    <t>Обавезне таксе</t>
  </si>
  <si>
    <t>Новчане казне, пенали и камате</t>
  </si>
  <si>
    <t>НОВЧАНЕ КАЗНЕ И ПЕНАЛИ ПО РЕШЕЊУ СУДОВА</t>
  </si>
  <si>
    <t>Новчане казне и пенали по решењу судова</t>
  </si>
  <si>
    <t>НАКНАДА ШТЕТЕ ЗА ПОВРЕДЕ ИЛИ ШТЕТУ НАСТАЛУ УСЛЕД ЕЛЕМЕНТАРНИХ НЕПОГОДА ИЛИ ДРУГИХ ПРИРОДНИХ УЗРОКА</t>
  </si>
  <si>
    <t>Накнада штете за повреде или штету насталу услед елементарних непогода</t>
  </si>
  <si>
    <t>ИЗДАЦИ ЗА НЕФИНАНСИЈСКУ ИМОВИНУ</t>
  </si>
  <si>
    <t>ЗГРАДЕ И ГРАЂЕВИНСКИ ОБЈЕКТИ</t>
  </si>
  <si>
    <t>Капитално одржавање зграда и објеката</t>
  </si>
  <si>
    <t>Машине и опрема</t>
  </si>
  <si>
    <t>Опрема за саобраћај</t>
  </si>
  <si>
    <t>Административна опрема</t>
  </si>
  <si>
    <t>Опрема за образовање, науку, културу и спорт</t>
  </si>
  <si>
    <t>НЕМАТЕРИЈАЛНА ИМОВИНА</t>
  </si>
  <si>
    <t>Нематеријална имовина</t>
  </si>
  <si>
    <t>ЗАЛИХЕ РОБЕ ЗА ДАЉУ ПРОДАЈУ</t>
  </si>
  <si>
    <t>Залихе робе за даљу продају</t>
  </si>
  <si>
    <t xml:space="preserve">Споредне продаје добара и услуга које врше државне нетржишне јединице </t>
  </si>
  <si>
    <t>Ред. Бр</t>
  </si>
  <si>
    <t>Сопствени приходи</t>
  </si>
  <si>
    <t>Остали извори</t>
  </si>
  <si>
    <t>Извори финансирања</t>
  </si>
  <si>
    <t>Број приправника</t>
  </si>
  <si>
    <t>Број волонтера</t>
  </si>
  <si>
    <t>ОПИС</t>
  </si>
  <si>
    <t>ПОРЕЗИ НА ДОХОДАК, ДОБИТ И КАПИТАЛНЕ ДОБИТКЕ</t>
  </si>
  <si>
    <t>ПОРЕЗ НА ИМОВИНУ</t>
  </si>
  <si>
    <t>ПОРЕЗ НА ДОБРА И УСЛУГЕ</t>
  </si>
  <si>
    <t>ДРУГИ ПОРЕЗИ</t>
  </si>
  <si>
    <t>ПРИХОДИ ОД ИМОВИНЕ</t>
  </si>
  <si>
    <t>НОВЧАНЕ КАЗНЕ И ОДУЗЕТА ИМОВИНСКА КОРИСТ</t>
  </si>
  <si>
    <t>ДОБРОВОЉНИ ТРАНСФЕРИ ОД ФИЗИЧКИХ И ПРАВНИХ ЛИЦА</t>
  </si>
  <si>
    <t>МЕМОРАНДУМСКЕ СТАВКЕ ЗА РЕФУНДАЦИЈУ РАСХОДА</t>
  </si>
  <si>
    <t>ТРАНСФЕРИ ИЗМЕЂУ БУЏЕТСКИХ КОРИСНИКА НА ИСТОМ НИВОУ</t>
  </si>
  <si>
    <t>ПРИМАЊА ОД ПРОДАЈЕ НЕПОКРЕТНОСТИ</t>
  </si>
  <si>
    <t>ПРИМАЊА ОД ДОМАЋЕГ ЗАДУЖИВАЊА</t>
  </si>
  <si>
    <t>* Урадити план прихода за сваку програмску активност и пројекат на четвртом нивоу економске класификациј</t>
  </si>
  <si>
    <t>ОТПЛАТА ДОМАЋИХ КАМАТА</t>
  </si>
  <si>
    <t>ПРАТЕЋИ ТРОШКОВИ ЗАДУЖИВАЊА</t>
  </si>
  <si>
    <t>СУБВЕНИЦЈЕ ЈАВНИМ НЕФИНАНСИЈСКИМ ПРЕДУЗЕЋИМА И ОРГАНИЗАЦИЈАМА</t>
  </si>
  <si>
    <t>ТРАНСФЕРИ ОСТАЛИМ НИВОИМА ВЛАСТИ</t>
  </si>
  <si>
    <t>ДОТАЦИЈЕ ОРГАНИЗАЦИЈАМА ЗА ОБАВЕЗНО СОЦИЈАЛНО ОСИГУРАЊЕ</t>
  </si>
  <si>
    <t>НАКНАДЕ ЗА СОЦИЈАЛНУ ЗАШТИТУ ИЗ БУЏЕТА</t>
  </si>
  <si>
    <t>НАКНАДА ШТЕТЕ ЗА ПОВРЕДЕ ИЛИ ШТЕТУ НАНЕТУ ОД СТРАНЕ ДРЖАВНИХ ОРГАНА</t>
  </si>
  <si>
    <t>ОТПЛАТА ГЛАВНИЦЕ ДОМАЋИМ КРЕДИТОРИМА</t>
  </si>
  <si>
    <t xml:space="preserve"> ИЗДАЦИ ЗА ОТПЛАТУ ГЛАВНИЦА И НАБАВКУ ФИНАНСИЈСКЕ ИМОВИНЕ</t>
  </si>
  <si>
    <t xml:space="preserve">Средства буџета    (извор 01) </t>
  </si>
  <si>
    <t xml:space="preserve">Средства из сопствених прихода (извор 04) </t>
  </si>
  <si>
    <t xml:space="preserve">Укупно </t>
  </si>
  <si>
    <t>* Урадити план расхода за сваку програмску активност и пројекат на четвртом нивоу економске класификациј</t>
  </si>
  <si>
    <t>4</t>
  </si>
  <si>
    <t>5.1.</t>
  </si>
  <si>
    <t>5.2.</t>
  </si>
  <si>
    <t>Структура по врсти ангажовања</t>
  </si>
  <si>
    <t>Неодређено време</t>
  </si>
  <si>
    <t>Одређено време</t>
  </si>
  <si>
    <t>КАПИТАЛ, УТВРЂИВАЊЕ РЕЗУЛТАТА ПОСЛОВАЊА И ВАНБИЛАНСНА ЕВИДЕНЦИЈА</t>
  </si>
  <si>
    <t>УТВРЂИВАЊЕ РЕЗУЛТАТА ПОСЛОВАЊА</t>
  </si>
  <si>
    <t>Контролно поље је црвено док приходи и расходи нису једнаки</t>
  </si>
  <si>
    <t>Глава</t>
  </si>
  <si>
    <t>Функционална класификација</t>
  </si>
  <si>
    <t xml:space="preserve">Програмска класификација </t>
  </si>
  <si>
    <t>Економска класификација</t>
  </si>
  <si>
    <t xml:space="preserve">* позиције од 6 до 26 које се исказују у новчаним јединицама приказати у бруто износу </t>
  </si>
  <si>
    <t>Назив планиране акције у оквиру програмских активности</t>
  </si>
  <si>
    <t>Број прималаца јубиларних награда</t>
  </si>
  <si>
    <t>Просечан износ накнаде по члану</t>
  </si>
  <si>
    <t xml:space="preserve">Програмске активности или пројекта у оквиру ког се обезбеђују средства (шифра и назив) </t>
  </si>
  <si>
    <t>Укупни процењени ресурси према изворима финансирања  у   РСД</t>
  </si>
  <si>
    <t>Буџет ЈЛС</t>
  </si>
  <si>
    <t>Општи циљ 1:</t>
  </si>
  <si>
    <t>Финансијски ресури  за реализацију општег циља 1</t>
  </si>
  <si>
    <t xml:space="preserve">Укупни планирани финансијски ресурси </t>
  </si>
  <si>
    <t xml:space="preserve">УКУПНО за посебан циљ </t>
  </si>
  <si>
    <t>УКУПНО за општи циљ</t>
  </si>
  <si>
    <t>УКУПНО за меру</t>
  </si>
  <si>
    <t>Финансијски ресури  за реализацију посебног циља 1.1.</t>
  </si>
  <si>
    <t>Доктор наука</t>
  </si>
  <si>
    <t xml:space="preserve"> Од 30,1 до 40  </t>
  </si>
  <si>
    <t xml:space="preserve">Од 40,1 до 50 </t>
  </si>
  <si>
    <t xml:space="preserve">Од 50,1 до 60 </t>
  </si>
  <si>
    <t xml:space="preserve">Преко 60,1 </t>
  </si>
  <si>
    <t>Старосна структура запослених</t>
  </si>
  <si>
    <t>Укупан радни стаж запослених</t>
  </si>
  <si>
    <t>Структура по радном стажу</t>
  </si>
  <si>
    <t>Планирана средства из буџета у РСД</t>
  </si>
  <si>
    <t>Накнаде за чланове Управног и Надзорног одбора у бруто износу</t>
  </si>
  <si>
    <t xml:space="preserve">Процењена укупна вредност инвестиције  </t>
  </si>
  <si>
    <t>Грађевинска дозвола          (датум издавања)</t>
  </si>
  <si>
    <t xml:space="preserve">Датум објављивања јавног позива набавке </t>
  </si>
  <si>
    <t>Уговор
(број уговора и датум  закључења)</t>
  </si>
  <si>
    <t>Уговорена вредност по основном уговору
(у РСД)</t>
  </si>
  <si>
    <t>*</t>
  </si>
  <si>
    <t>Инвестиционо одржавање</t>
  </si>
  <si>
    <t>Текуће одржавање</t>
  </si>
  <si>
    <t>УКУПНО:</t>
  </si>
  <si>
    <t xml:space="preserve">Шифра и назив буџетског програма: </t>
  </si>
  <si>
    <t>Остварен стаж у установи/организацији</t>
  </si>
  <si>
    <t>Организациона јединица</t>
  </si>
  <si>
    <t xml:space="preserve">               Структури запослених по организационим јединицама</t>
  </si>
  <si>
    <t xml:space="preserve">Планиран износ инвестиције у 20__. години                                        </t>
  </si>
  <si>
    <t>Планиран извор финансирања у 20__. години</t>
  </si>
  <si>
    <t xml:space="preserve"> Број запослених по Одлуци о максималном броју запослених у систему ЈЛС</t>
  </si>
  <si>
    <t>Ред. број</t>
  </si>
  <si>
    <t>Мастер/ Магистар</t>
  </si>
  <si>
    <t>Година почетка финансирања и година планираног звршетка финансирања</t>
  </si>
  <si>
    <t>Додатно уговорена вредност         (у РСД)</t>
  </si>
  <si>
    <t>Број запосл.</t>
  </si>
  <si>
    <t>4.</t>
  </si>
  <si>
    <t>5.</t>
  </si>
  <si>
    <t>6.</t>
  </si>
  <si>
    <t>7.</t>
  </si>
  <si>
    <t>8.</t>
  </si>
  <si>
    <t>9.</t>
  </si>
  <si>
    <t>10.</t>
  </si>
  <si>
    <t>11.</t>
  </si>
  <si>
    <t>12.</t>
  </si>
  <si>
    <t>13.</t>
  </si>
  <si>
    <t>14.</t>
  </si>
  <si>
    <t>15.</t>
  </si>
  <si>
    <t>16.</t>
  </si>
  <si>
    <t>17.</t>
  </si>
  <si>
    <t>18.</t>
  </si>
  <si>
    <t>19.</t>
  </si>
  <si>
    <t>Корисник јавних средстава:</t>
  </si>
  <si>
    <t>Адреса:</t>
  </si>
  <si>
    <t xml:space="preserve">Место: </t>
  </si>
  <si>
    <t xml:space="preserve">Датум: </t>
  </si>
  <si>
    <t>1. УВОД</t>
  </si>
  <si>
    <t>1.1. ОСНОВНИ ПОДАЦИ</t>
  </si>
  <si>
    <t>Назив:</t>
  </si>
  <si>
    <t>Матични број:</t>
  </si>
  <si>
    <t>ПИБ:</t>
  </si>
  <si>
    <t>Телефон:</t>
  </si>
  <si>
    <t>Електронска адреса:</t>
  </si>
  <si>
    <t>Сајт:</t>
  </si>
  <si>
    <t>1.2. ИСТОРИЈАТ УСТАНОВЕ</t>
  </si>
  <si>
    <t>1.3. ВИЗИЈА И МИСИЈА УСТАНОВЕ</t>
  </si>
  <si>
    <t>ВИЗИЈА</t>
  </si>
  <si>
    <t>МИСИЈА</t>
  </si>
  <si>
    <t>1.4. ПРАВНИ ОСНОВ ЗА ОБАВЉАЊЕ ДЕЛАТНОСТИ</t>
  </si>
  <si>
    <t>1.5. ДЕЛАТНОСТ УСТАНОВЕ</t>
  </si>
  <si>
    <t xml:space="preserve">1.6. ОРГАНИЗАЦИОНА СТРУКТУРА </t>
  </si>
  <si>
    <t>1.7. УПРАВЉАЧКА СТРУКТУРА</t>
  </si>
  <si>
    <t>Чланови управног одбора</t>
  </si>
  <si>
    <t>Чланови надзорног одбора</t>
  </si>
  <si>
    <t>1.8. НАЧИН ФИНАНСИРАЊА</t>
  </si>
  <si>
    <t>Циљана вредност у  години 2023</t>
  </si>
  <si>
    <t>Циљана вредност у години 2023</t>
  </si>
  <si>
    <t>2.4.	План програмских активности и пројеката  који се финансирају из буџета ЈЛС</t>
  </si>
  <si>
    <t>2.5. Ризици у пословању и План управљања ризицима</t>
  </si>
  <si>
    <t>2.6. Унапређење рада и организације установе</t>
  </si>
  <si>
    <t xml:space="preserve">3.1. Политика људских ресурса </t>
  </si>
  <si>
    <t xml:space="preserve">3.2. Планирање потреба за људским ресурсима </t>
  </si>
  <si>
    <t>3.2.1. Анализа постојећег стања и планирање потреба</t>
  </si>
  <si>
    <t xml:space="preserve">3.2.2. Структура запослених по организационим јединицама </t>
  </si>
  <si>
    <t>3.2.3. Слободна и упражњена места</t>
  </si>
  <si>
    <t>3.3. Планирани укупни трошкови запослених</t>
  </si>
  <si>
    <t xml:space="preserve">3.5. Планиране накнаде председнику и члановима управног и надзорног одбора </t>
  </si>
  <si>
    <t xml:space="preserve">3.6. План развоја људских ресурса  </t>
  </si>
  <si>
    <t>3. ПЛАН ЉУДСКИХ РЕСУРСА</t>
  </si>
  <si>
    <t>4.	ПЛАН МАТЕРИЈАЛНИХ РЕСУРСА</t>
  </si>
  <si>
    <t>4.1. Пословни простор</t>
  </si>
  <si>
    <t>4.2. Опис стања објеката и опреме</t>
  </si>
  <si>
    <t>5. ФИНАНСИЈСКИ ПЛАН</t>
  </si>
  <si>
    <t xml:space="preserve">5.3. Елементи за целовито сагледавање цена услуга </t>
  </si>
  <si>
    <t>Директор</t>
  </si>
  <si>
    <t>Име и презиме</t>
  </si>
  <si>
    <t>Датум именовања</t>
  </si>
  <si>
    <t xml:space="preserve">Да ли се активност спроводи на територији  ЈЛС (ДА/НЕ) </t>
  </si>
  <si>
    <t>Година 2024</t>
  </si>
  <si>
    <t>Година 2025</t>
  </si>
  <si>
    <t>Вредност у базној години 2022</t>
  </si>
  <si>
    <t>Циљана вредност у  години 2024</t>
  </si>
  <si>
    <t>Циљана вредност у  години 2025</t>
  </si>
  <si>
    <t>Циљана вредност у години 2024</t>
  </si>
  <si>
    <t>Циљана вредност у години 2025</t>
  </si>
  <si>
    <t xml:space="preserve">4.4. План одржавања основних средстава за  2023.годину </t>
  </si>
  <si>
    <t>Приходи 04-08</t>
  </si>
  <si>
    <t>Остали приходи 13-17</t>
  </si>
  <si>
    <r>
      <t xml:space="preserve">*  </t>
    </r>
    <r>
      <rPr>
        <i/>
        <sz val="12"/>
        <rFont val="Times New Roman"/>
        <family val="1"/>
        <charset val="238"/>
      </rPr>
      <t>Приложити ценовник услуга</t>
    </r>
  </si>
  <si>
    <t>2. ГОДИШЊНИ ПРОГРАМ РАДА</t>
  </si>
  <si>
    <t>Дом културе Пирот</t>
  </si>
  <si>
    <t>Српских владара 77</t>
  </si>
  <si>
    <t>Пирот</t>
  </si>
  <si>
    <t>domkulturepirot@gmail.com</t>
  </si>
  <si>
    <t>www.dkpirot.rs</t>
  </si>
  <si>
    <t>О Дому културе
Дом културе је централна установа културе у нашем Граду основана 18.02.1986 .
Основна делатност је базирана генерално на очувању и неговању културне баштине како локалне, тако и глобалне. 
Установа се бави и организовањем најразличитијих манифестација, од којих су неке већ прерасле у традиционалне:
• Сајам књига, 
• Међународни фолклорни фестивал, 
• Сајaм лова и риболова, 
• (су)организацијом Пиротског лета и Сајма пеглне
• организацијом концерата класичне, џез и популарне музике, 
• приказивањем филмова, 
• рад фолклорног ансамбла, народног оркестра, 
• разних школица за децу
• организација семинара, различитих курсева, школа, промоција, презентација, издавачка делатност, 
• логистичка подршка - организационо техничка различитих програма других организација и појединаца итд.
Дом културе располаже објектом од 2.000 квадратних метара са великом биоскопско позоришном салом која прима 350 гледалаца, већим бројем сала за пробе играчких и музичких секција, Медија центром, тонским студиом и Клубом.
Фолклорни ансамбл располаже великим фундусом народних ношњи и инструмената, а установа поседује два концертна клавира, разглас 12КW, монтажну бину од 240 м2, и већи број савремених компјутерских, аудио и видео средстава.
Од 28.12.2017. године Дом културе је добио, одлуком Скупштине, на коришћење и управљање и Дом војске.
Оснивач Дома културе је СО Пирот.
Директор: Мишко Ћирић.</t>
  </si>
  <si>
    <t xml:space="preserve">Визија Дома културе Пирот јесте да кадровским јачањем, осавремењивањем опреме и просторним ширењем ојача своју улогу културног центра заједнице и унапреди властите способности за самофинансирање и да се кроз програме прекограничне сарадње укључи у међународне токове обогаћујући културну понуду у граду и пружајући прилику уметницима у Пироту да се представе новој публици изван земље. </t>
  </si>
  <si>
    <t>Закон о култури, Решење привредног суда у Нишу</t>
  </si>
  <si>
    <t>9004- Рад уметничких установа</t>
  </si>
  <si>
    <t>Руководећи сектор, Сектор стручних послова, уметнички сектор, технички сектор, сектор општих послова</t>
  </si>
  <si>
    <t>Мишко Ћирић</t>
  </si>
  <si>
    <t>Индиректни буџетски корисник - буџет ЈЛС</t>
  </si>
  <si>
    <t xml:space="preserve"> Горан Денчић</t>
  </si>
  <si>
    <t>Зорана Николић</t>
  </si>
  <si>
    <t>Маја Антић</t>
  </si>
  <si>
    <t>Марија Тошић и Бранимир Петровић</t>
  </si>
  <si>
    <t>25.02.2022.</t>
  </si>
  <si>
    <t>23.10.2020.</t>
  </si>
  <si>
    <t>25.06.2021.</t>
  </si>
  <si>
    <t>Ана Мадић</t>
  </si>
  <si>
    <t>Ненад Бачевић</t>
  </si>
  <si>
    <t xml:space="preserve">Ризик проузрокован људским ресурсима: недовољан број извршитеља тако да у случају одсуства због болести или неког другог разлога  и истовремене забране ангажовања лица са стране врло је тешко организовати процес рада. Овај ризик је могуће превазићи ангажовањем лица преко стручне праксе, јавних радова . Велики ризик у пословању је и   недостатак слободног простора у депоима. Овај ризик се може превизићи  изградњом новог депоа или заменом постојећих стабилних полица, новим - покретним.  Ванредно стење услед елементарне непогоде или пандемије такође представља ризик у пословању установе. Овај ризик се може превазићи организацијом рада од куће, електронском доставом захтева странака за издавање уверења и докумената.                                                                                                                                      </t>
  </si>
  <si>
    <t>Развој људских ресурса Дом културе спроводи кроз едукацији запослених кроз стручне скупове, семинаре и вебинаре. Такође се редовно набавља и стручна литература за све запослене. Запослени своја знања проширују и сарадњом са другим секцијама и инсамблима.</t>
  </si>
  <si>
    <t>Скупштина града Пирота је одлуком бр. I бр. 06/52-17 од 28.12.2017. године доделила  на коришћење и управљање Дому културе Пирот из Пирота, ул. Српских владара бр. 77 непокретности-објекти који се налазе на кп.бр.1893 уписане у ЛН 8233 КО Пирот град и непокретности-објекти који се налазе на кп.бр.1892 уписане у ЛН 2653 КО Пирот град, као и на покретним стварима које су у функцији коришћења у управљања наведеним непокретностима.Скупштина града Пирота је одлуком бр. I бр. 06/48-7а/22 од 30.06.2022. године доделила  на коришћење и управљање Дому културе Пирот из Пирота, ул. Српских владара бр. 77 непокретности-објекти који се налазе кп.бр.2414/1  КО Пирот град односно Летњу позорницу.</t>
  </si>
  <si>
    <t>Дом културе Пирот се састоји из приземља и првог спрата, у приземљу се налазе биоскопска сала и клуб Дома културе, на првом спрату се налазе канцеларије, као и медија центар, сале за пробу секција Дома културе Пирот, музички студио. Биоскопска сала је комплет  реновирана 2014. године и то по ИПА пројекту. Адаптирана су сва седишта у сали Дома културе,  купљен је 3Д пројектор. Клуб Дома културе и предворје сале  је реновирано   2011.године. Све просторије се редовно одржавају и за то одржавање углавном ангажују фирме специјализоване за ту врсту посла. У складу са захтевима енергетске ефикасности потребно је заменити спољну столарију  и фасаду. Како би се културна дешавања несметано организовала планирана је набавка нове покретне бине са рампом.</t>
  </si>
  <si>
    <t>Развој културних потреба и повећање ућешће грађана у културном животу Града Пирота да 2025 године.</t>
  </si>
  <si>
    <t>Број организованих културних дешавања током године</t>
  </si>
  <si>
    <t>Извештај стручне службе</t>
  </si>
  <si>
    <t>Подстицање развоја културе</t>
  </si>
  <si>
    <t>Програм 13 - шифра 1201- Развој културе и информисања</t>
  </si>
  <si>
    <t>Број реализованих програма на 1000 становника који доприносе остваривању општег инетреса у култури</t>
  </si>
  <si>
    <t>извештај стручне службе</t>
  </si>
  <si>
    <t>Редовне активности Дома културе</t>
  </si>
  <si>
    <t>1201-0001</t>
  </si>
  <si>
    <t>Плате по основу цене рада</t>
  </si>
  <si>
    <t>Допринос за ПИО</t>
  </si>
  <si>
    <t>Исплата накнада за време одсуствовања</t>
  </si>
  <si>
    <t>Помоћ у медицинском лечењу</t>
  </si>
  <si>
    <t>Накнаде трошкова за превоз на посао и са посла</t>
  </si>
  <si>
    <t>Трошкови платног промета</t>
  </si>
  <si>
    <t>Услуге за електричну енергију</t>
  </si>
  <si>
    <t>Централно грејање</t>
  </si>
  <si>
    <t>Дератизација</t>
  </si>
  <si>
    <t>Услуге водовода и канализације</t>
  </si>
  <si>
    <t>Услуга заштите имовине</t>
  </si>
  <si>
    <t>Одвоз отпада</t>
  </si>
  <si>
    <t>Услуге чишћења</t>
  </si>
  <si>
    <t>Телефон</t>
  </si>
  <si>
    <t>Интернет</t>
  </si>
  <si>
    <t>Услуге мобилног телефона</t>
  </si>
  <si>
    <t>Пошта</t>
  </si>
  <si>
    <t>Услуге доставе</t>
  </si>
  <si>
    <t>Осигурање зграда</t>
  </si>
  <si>
    <t>Осигурање возила</t>
  </si>
  <si>
    <t>Осигурање опреме</t>
  </si>
  <si>
    <t>Осигурање радника</t>
  </si>
  <si>
    <t>Остали непоменути трошкови</t>
  </si>
  <si>
    <t>Трошкови дневница на сл.путу у земљи</t>
  </si>
  <si>
    <t>Трошкови превоза на сл.путу у земљи</t>
  </si>
  <si>
    <t>Трошкови смештаја на сл.путу у земљи</t>
  </si>
  <si>
    <t>Трошкови дневница на сл.путу у иностранству</t>
  </si>
  <si>
    <t>Трошкови смештаја на сл.путу у иностранству</t>
  </si>
  <si>
    <t>Остали трошкови на сл. Путовања</t>
  </si>
  <si>
    <t>Услуге превођења</t>
  </si>
  <si>
    <t>Услуге одржавања софтвера</t>
  </si>
  <si>
    <t>Котизација за семинаре</t>
  </si>
  <si>
    <t>Котизација за учешће ња сајмовима</t>
  </si>
  <si>
    <t>Издаци за стручне испите</t>
  </si>
  <si>
    <t>Остале услуге штампања</t>
  </si>
  <si>
    <t>Услуге рекламе и пропаганде</t>
  </si>
  <si>
    <t>Правно заступање пред домаћим судовима</t>
  </si>
  <si>
    <t>Накнаде члановима управних и надзорних одбора</t>
  </si>
  <si>
    <t>Остале стручне услуге</t>
  </si>
  <si>
    <t>Остале оппште услуге</t>
  </si>
  <si>
    <t>Услуге културе</t>
  </si>
  <si>
    <t>Столарски радови</t>
  </si>
  <si>
    <t>Молерски радови</t>
  </si>
  <si>
    <t>Електричне инсталације</t>
  </si>
  <si>
    <t>Текуће поправке и одржавање  објекта</t>
  </si>
  <si>
    <t>Остале поправке и одржавање опреме за саобра.</t>
  </si>
  <si>
    <t>Уградна опрема</t>
  </si>
  <si>
    <t>Текуће поправке и одржавање опреме за јва.без.</t>
  </si>
  <si>
    <t>Канцеларијски материјал</t>
  </si>
  <si>
    <t>Расходи за радну униформу</t>
  </si>
  <si>
    <t>Стручна литература</t>
  </si>
  <si>
    <t>Бензин</t>
  </si>
  <si>
    <t>Уља и мазива</t>
  </si>
  <si>
    <t>Остали материјали за превозна средства</t>
  </si>
  <si>
    <t>Материјал за културу</t>
  </si>
  <si>
    <t>Хемијска средства за чишћење</t>
  </si>
  <si>
    <t>Остали материјал за одржавање хигијене</t>
  </si>
  <si>
    <t>Остали материјал за угоститељство</t>
  </si>
  <si>
    <t>Резервни делови</t>
  </si>
  <si>
    <t>Алат и инвентар</t>
  </si>
  <si>
    <t>Материјал за посебне намене</t>
  </si>
  <si>
    <t xml:space="preserve">Регистрација возила </t>
  </si>
  <si>
    <t>Градске таксе</t>
  </si>
  <si>
    <t>Планирање и праћење пројекта</t>
  </si>
  <si>
    <t>Намештај</t>
  </si>
  <si>
    <t>Рачунарска опрема</t>
  </si>
  <si>
    <t>Електронска опрема</t>
  </si>
  <si>
    <t>Опрема за културу</t>
  </si>
  <si>
    <t>Трошкови банкарских услуга</t>
  </si>
  <si>
    <t>Дизел гориво</t>
  </si>
  <si>
    <t>Исплата по месецима  2023.</t>
  </si>
  <si>
    <t>Објекат</t>
  </si>
  <si>
    <t>Опрема</t>
  </si>
  <si>
    <t>01</t>
  </si>
  <si>
    <t xml:space="preserve">Дом културе Пирот као централна установа културе у нашем граду представља темељ на коме почива културни живот Пирота. Реализацијом културно уметничких програма, радом са младима у школама и секцијама, организовањем јавних градских манифестација и техничком подршком другима у реализацији културних догађаја Дом културе Пирот представља организациони центар заједнице чија се сврха огледа у томе да задовољи културне потребе грађана Пирота, очува и презентира културно наслеђе Пирота и пиротског краја и подржи савремене културне ствараоце у граду. </t>
  </si>
  <si>
    <t>Унапређење рада и организације у Дому културе Пирот огледа се у едукацији запослених кроз стручне скупове и семинаре, као и кроз набавку опреме. У циљу унапређења рада, транспарентности  и јавности у пословању Установа је успоставила систем финансијског управљања и контроле  почетком 2022. године, усвојена је Стратегија управљања ризицима и  формирана је радна група за ажурирање система ФУКа .</t>
  </si>
  <si>
    <t>Година 2026</t>
  </si>
  <si>
    <t>Минули рад</t>
  </si>
  <si>
    <t>Остале награде запосленима</t>
  </si>
  <si>
    <t>Услуге јавног здравства</t>
  </si>
  <si>
    <t>Број извршилаца на дан 01.01.2024.</t>
  </si>
  <si>
    <t>Планиран број извршилаца на дан 31.12.2024.</t>
  </si>
  <si>
    <t>Укупна планирано за годину 2024.</t>
  </si>
  <si>
    <t>План за период
од 01.01. до 30.06.2024.</t>
  </si>
  <si>
    <t>3.4. Планирана маса за зараде, број запослених и просечна зарада по месецима за 2024. годину</t>
  </si>
  <si>
    <t>Накнаде за чланове Управног и Надзорног одбора у нето износу по месецима за 2024. годину</t>
  </si>
  <si>
    <t>Планирани износ за 2024. годину</t>
  </si>
  <si>
    <t xml:space="preserve">Медицинске услуге </t>
  </si>
  <si>
    <t xml:space="preserve">2.1. Табеларни приказ циљева, мера и показатеља за 2024. годину  </t>
  </si>
  <si>
    <t>Вредност у базној години 2023</t>
  </si>
  <si>
    <t>2.2. План активности/акција за 2024. години</t>
  </si>
  <si>
    <t>2.3. Наративни опис планираних активности за 2024. годину</t>
  </si>
  <si>
    <t>Број на почетку периода на дан 01.01.2024.</t>
  </si>
  <si>
    <t>Планиран број на крају периода на дан 31.12.2024.</t>
  </si>
  <si>
    <t xml:space="preserve">Број на почетку периода на дан 01.01.2024.  </t>
  </si>
  <si>
    <t xml:space="preserve">4.3. План инвестиција за  2024.годину </t>
  </si>
  <si>
    <t>5.1. План приход за 2024. годину</t>
  </si>
  <si>
    <t>5.2. План расхода за 2024.годину</t>
  </si>
  <si>
    <t xml:space="preserve">Дом културе Пирот је установа културе чије пословање и програме реализује 19 запослених, и то 17 на неодређено време и 2 на одређено време. Са високом стручном спремом  је 8 запослених, са средњом 9 запослених и са нижом стручном спремом 2 запослених. </t>
  </si>
  <si>
    <t xml:space="preserve">Управни одбор Дома културе Пирот је донео одлуку бр. 430/6-2023 од 16.10.2023. којом је овластио директора Дома културе Пирот за лице које ће одлучивати о ценама активности.Управни одбор је донео одлуку бр. 430/5-2023 од 16.10.2023 године о изнајмљивању просторија Дома културе Пирот.      ОДЛУКА
О ЦЕНАМА АКТИВНОСТИ ДОМА КУЛТУРЕ ПИРОТ ТОКОМ 2023. ГОДИНЕ 
На основу члана 18. Статута Дома културе  одлучено је да  ће Директор Дома културе Пирот одређивати цену следећих активности, а на основу предлога колегијума Дома културе Пирот:
- oдређивање цене чланарине за секције Дома културе Пирот;
- одређивање цене котизације за Сајам књига;
- одређивање цене карaтa за приказивање филмова;
- одређивање цена индивидуалних проба;
- одређивање цене карата за концерте;
- одређивање цене приликом изнајмљивања или откупа народне ношње;
- друге одлуке везане за цену програма или наплату услуга (мала сцена са и без опреме, коришћење „глуве собе“...) ;
- одређивање цене ангажовања неке од секција Дома културе Пирот;
- друге одлуке о ценама везане за ангажовање простора или ресурса Дома културе;
ОДЛУКА
О ИЗНАЈМЉИВАЊУ ПРОСТОРИЈА 
- Сала 34 и 35 
• 3.000,00 динара по сату.
- Медија центар 
• Коришћење простора износи 1.500,00 динара  по сату;
• Коришћење простора преко четири сата износи 1.000,00 динара по сату;
• Прекривање рекламног зида износи 6.000,00 динара.
- Дворана Дома војске
• Изнајмљивање дворане Дома Војске износи 30.000,00 динара по сату .
- Дворана Дома културе
• Изнајмљивање дворане Дома културе износи 24.000,00 динара по сату.
- Монтажно – демонтажна бина ( по м2)
• Изнајмљивање монтажно демонтажне бине износи 700,00 динара по м2 
- Хол Дома културе
• Изнајмљивање хола Дома културе износи 3.000,00 динара по сату .
- Хол Дома Војске 
• Изнајмљивање хола Дома Војске износи 4.000,00 динара по сату .
- Озвучење ( мали разглас ) 
• Ангажовање тон мајстора уз коришћење стејџ разгласа износи 5.000,00 динара по сату .
- Озвучење ( велики разглас )
• Ангажовање тон мајстора уз коришћење великог разгласа износи 18.000,00 динара по сату .
За организације и удружења која ће просторије Дома културе Пирот користити у дужем временском периоду ( дуже од 30 дана )  накнада за коришћење просторија износиће 50 % од оствареног прихода организације или удружења.
</t>
  </si>
  <si>
    <t xml:space="preserve">Средства из др. извора (изв.05-13) </t>
  </si>
  <si>
    <t>Отпремнина приликом одласка у пензију</t>
  </si>
  <si>
    <t>Помоћ у случају смрти члана уже породице</t>
  </si>
  <si>
    <t>Гвозден Игњатовић</t>
  </si>
  <si>
    <t>07.02.2024.</t>
  </si>
  <si>
    <t>22.03.2024.</t>
  </si>
  <si>
    <t xml:space="preserve">ПЛАНИРАНЕ АКТИВНОСТИ
СЛАВА ДОМА КУЛТУРЕ 
Сваке године Дом културе обележава славу Св. ЈованКрститељ.
САЈАМ ПЕГЛАНЕ КОБАСИЦЕ 2024.
Дом културе је један од (су)организатора Сајма пеглане кобасице.
XXV САЛОН КЊИГЕ И ГРАФИКЕ-ПИРОТ 2024.
XXVСалон књиге ће се одржати током фебруара 2024.
У плану нам је да сваке вечери организујемо промоције најактуелнијих књига и угостимо што више еминентних писаца на српској књижевној сцени.
КОНКУРС ЗА КРАТКУ ПРИЧУ
Дом културе традиционално сваке године расписује конкурс за најбољу кратку причу Пирота.
За три најбоље приче следе новчане награде, а заједно са још 12 радова које одабере стручни жири биће штампане у зборнику који ће бити објављен за време XXV Салона књиге 2024. године.
КОНЦЕРТИ ДОМА КУЛТУРЕ ПИРОТ
Сваког последњег понедељка у месецу током пролећне и јесење сезоне планирана је концертна сезона са редовним концертима класичне музике (минимално 8 концерата признатих уметника, студената и професора). Такође настојимо да изађемо у сусрет и младим извођачима из нашег града и тиме им дамо прилику да се афирмишу.
Током 2024.године у плану је и више концерата забавне и народне музике.
Дом културе планира и већи број клупских концерата . Гости би били извођачи углавном клупске, класичне, џез, староградске музике и евергрина, различитих кабареа и варијетеа, представа за децу, књижевне вечери, перформанси као и други програми. 
ДК КУЛТУРНО ЛЕТО 2024. ГОДИНЕ
У оквиру ДК културног лета 2024. Дом културе планира да организује следеће програме:
• Концерт Ансамбла Дома културе са свим секцијама 
• Летњи мини сајам књига
• Више дечијих представа 
• Разне концерте класичне, народне, поп, рок и џез музике
• Слава Града
Једна од највећих манифестација у оквиру Пиротског културног лета је и Међународни фолклорни фестивал који се одржава од 7. до 10. августа. У плану нам је да угостимо разноврсне ансамбле како из земље тако и из иностранства.
САЈАМ ЛОВА И РИБОЛОВА
Уколико буде било интересовања за одржавање Сајма лова и риболова Дом културе ће организовати и ову манифетацију.
БИОСКОП ДОМА КУЛТУРЕ
Паралелно са светским премијерама биоскоп Дома културе Пирот ће наставити и у 2024. години са трендом приказивања највећих „блокбастера“. На репертоару ће се наћи највећи светски хитови у 3D формату, награђивани тзв. „уметнички филмови“, некомерцијални филмови и наравно домаћи филмови.
У плану су и „недеља филмова за децу“ као и бесплатне пројекције дечијих филмова, недеља европског филма...
СТРУЧНА ПРЕДАВАЊА 
Планирамо и организацију стручних предавања и едукативних програма (нпр. брзо читање, едукативне радионице за децу...).
МЕДИЈА ЦЕНТАР ДОМА КУЛТУРЕ
Медија центар Дома културе ће омогућити организовање:
• конференција за новинаре,
• презентације фирми и производа,
• округлих столова и трибина,
• књижевних вечери и промоција књига,
• предавања на различите теме,
• стручних семинара,
• уметничких и других радионица и
• различитих врста обуке за грађане.
ЛОГИСТИЧКА ПОМОЋ ДОМА КУЛТУРЕ
Логистичка помоћ се огледа у пружању услуга:
• озвучавања,
• коришћења монтажне бине,
• расвете,
• коришћења дворане,
• компјутерске и графичке обраде,
• културних и уметничких услуга.
ПРОГРАМ ПОВОДОМ ПРОСЛАВЕ ДАНА ГРАДА
Дом културе традиционално учествује у припреми уметничког програма академије за Дан града Пирота и логистичком подршком.
ПРОГРАМ ЗА ДОЧЕК НОВЕ ГОДИНЕ
Дом културе сваке године организује концерт неког од еминентних музичара за  дочек Нове године на Tргу Пиротских ослободиоца. Програм траје од 21:00 до 01:30.
ПР ЦЕНТАР ДК 
Рад ПР центра Дома културе засниваће се и у будуће на доброј комуникацији са потенцијалним извођачима и осмишљавању активности из области културе. 
AНСАМБЛ ДОМА КУЛТУРЕ
Ансамбл Дома културе чине чланови узрастаод 6 година до ветерана. Основни циљ рада ансамбла је очување и упознавање чланова са богатом културном традицијом Србије, али и шире као и васпитање и образовање чланова  неговањем колективног духа.
Чланови су распоређени у неколико секција:
• Извођачки фолклорни ансамбл /извођачки/
• Дечији фолклорни ансамбл /припремно-извођачки/
• Припремнидечији фолклорни ансамбл 
• Ансамбл ветерана и рекреативаца
• Народни оркестар
• Хор и Хорић Дома културе
Пробе се одржавају свакодневно по 90 минута.
Током 2024. године се планира обнављање репертоараАнсамбла,али такође и поставка нових кореографија.Обрађиваће се игре централне Србије, игре из пиротског краја, игре Западне Србије, као и игре из Војводине.
Такође ће се дати акценат на групном певању.
Уз учешће на традиционалним концертима Дома културе учествују и на свим градским манифестацијама, како Први ансамбл тако и млађе групе где је прикладно учешће деце њиховог узраста. 
Код ветерана и рекреативаца током године ће се радити на уигравању постојећег програма и постављању нових кореографија, које ће бити прилагођене играчким могућностима чланова. 
У делу концертних активности планирају се најмање четири јавна концерта. 
НАРОДНИ ОРКЕСТАР
Нераскидиви и нераздвојни део фолклорног ансамбла, који тренутно броји 7 сталних чланова који прате пре свега пробе свих фолклорних група.
Пробе Народног оркестра су петком, а осталим данима су  пробе са  свим фолклорним групама.
Народни оркестар прати и све наступе, концерте и гостовања фолклорног ансамбла и у оквиру тога наступају са својим инструменталним програмом.
ХОР И ХОРИЋ ДОМА КУЛТУРЕ
Рад хора се одвија свакодневно, где се по потреби ради индивидуало, по гласовима или са целим хором.
Независно од хора ради и Женска певачка група са својим репертоаром као и етно група „Гугутке“.
Својим радом и Хор и групе певача успешно раде на очувању богате музичке традиције, пре свега Србије, а и шире.
У склопу хора постоји и Хорић који чине полазниципретежно основношколског узраста.
На репертоару су народне и популарно-забавне песме, прикладне њиховом узрасту. 
Хор, групе певача и Хорић прате све градске манифестације где постоје услови и потреба за њиховим учешћем. 
Током наредне сезоне у плану су гостовања у земљи и иностранству како за чланове анасамбла и секцијатако и обилазак неке од српских знаменитости запослених.
Планирамо куповину материјала за израду народних ношњи,опанака и других ствари како за потребе ансамбла тако и за потребе осталих секција.
Дом културе планира следећа стручна усавршавања- семинаре:
• за директоре
• за јавне набавке
• за рачуновође
• за буџет
• за завршни рачун
• за ЗУП
• за биоскоп
• за прекограничну сарадњу
• противпожарна заштита
• за обезбеђење
• за руководиоце секција
као и друга усавршавања везана за рад у култури и пословање установе.
</t>
  </si>
  <si>
    <t>ИЗМЕНА ГОДИШЊЕГ ПРОГРАМА РАДА ЗА 2024.ГОДИНУ</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</si>
</sst>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39" x14ac:knownFonts="1">
    <font>
      <sz val="10"/>
      <name val="Arial"/>
    </font>
    <font>
      <sz val="8"/>
      <name val="Arial"/>
      <family val="2"/>
      <charset val="238"/>
    </font>
    <font>
      <sz val="10"/>
      <name val="Arial"/>
      <family val="2"/>
      <charset val="238"/>
    </font>
    <font>
      <sz val="12"/>
      <name val="Times New Roman"/>
      <family val="1"/>
    </font>
    <font>
      <sz val="11"/>
      <color indexed="8"/>
      <name val="Arial"/>
      <family val="2"/>
    </font>
    <font>
      <u/>
      <sz val="10"/>
      <color indexed="12"/>
      <name val="Arial"/>
      <family val="2"/>
      <charset val="238"/>
    </font>
    <font>
      <sz val="11"/>
      <color indexed="8"/>
      <name val="Calibri"/>
      <family val="2"/>
      <charset val="238"/>
    </font>
    <font>
      <sz val="10"/>
      <name val="Arial"/>
      <family val="2"/>
    </font>
    <font>
      <sz val="10"/>
      <name val="Times New Roman"/>
      <family val="1"/>
    </font>
    <font>
      <sz val="11"/>
      <name val="Times New Roman"/>
      <family val="1"/>
    </font>
    <font>
      <b/>
      <sz val="12"/>
      <name val="Times New Roman"/>
      <family val="1"/>
      <charset val="238"/>
    </font>
    <font>
      <sz val="12"/>
      <name val="Times New Roman"/>
      <family val="1"/>
      <charset val="238"/>
    </font>
    <font>
      <i/>
      <sz val="12"/>
      <name val="Times New Roman"/>
      <family val="1"/>
      <charset val="238"/>
    </font>
    <font>
      <b/>
      <sz val="12"/>
      <color indexed="8"/>
      <name val="Times New Roman"/>
      <family val="1"/>
      <charset val="238"/>
    </font>
    <font>
      <sz val="12"/>
      <color indexed="8"/>
      <name val="Times New Roman"/>
      <family val="1"/>
      <charset val="238"/>
    </font>
    <font>
      <sz val="11"/>
      <color theme="1"/>
      <name val="Calibri"/>
      <family val="2"/>
      <scheme val="minor"/>
    </font>
    <font>
      <sz val="11"/>
      <color theme="1"/>
      <name val="Times New Roman"/>
      <family val="1"/>
    </font>
    <font>
      <sz val="12"/>
      <color theme="1"/>
      <name val="Times New Roman"/>
      <family val="1"/>
    </font>
    <font>
      <sz val="10"/>
      <name val="Calibri"/>
      <family val="2"/>
      <scheme val="minor"/>
    </font>
    <font>
      <sz val="10"/>
      <color theme="1"/>
      <name val="Calibri"/>
      <family val="2"/>
      <scheme val="minor"/>
    </font>
    <font>
      <sz val="11"/>
      <color indexed="8"/>
      <name val="Calibri"/>
      <family val="2"/>
      <scheme val="minor"/>
    </font>
    <font>
      <sz val="8"/>
      <name val="Calibri"/>
      <family val="2"/>
      <scheme val="minor"/>
    </font>
    <font>
      <sz val="11"/>
      <name val="Calibri"/>
      <family val="2"/>
      <scheme val="minor"/>
    </font>
    <font>
      <sz val="12"/>
      <color indexed="8"/>
      <name val="Calibri"/>
      <family val="2"/>
      <scheme val="minor"/>
    </font>
    <font>
      <b/>
      <sz val="12"/>
      <color rgb="FFFF0000"/>
      <name val="Calibri"/>
      <family val="2"/>
      <scheme val="minor"/>
    </font>
    <font>
      <b/>
      <sz val="12"/>
      <color theme="1"/>
      <name val="Times New Roman"/>
      <family val="1"/>
    </font>
    <font>
      <sz val="10"/>
      <color indexed="8"/>
      <name val="Calibri"/>
      <family val="2"/>
      <scheme val="minor"/>
    </font>
    <font>
      <b/>
      <sz val="12"/>
      <color theme="0"/>
      <name val="Times New Roman"/>
      <family val="1"/>
      <charset val="238"/>
    </font>
    <font>
      <sz val="12"/>
      <color theme="1"/>
      <name val="Times New Roman"/>
      <family val="1"/>
      <charset val="238"/>
    </font>
    <font>
      <i/>
      <sz val="12"/>
      <color rgb="FF000000"/>
      <name val="Times New Roman"/>
      <family val="1"/>
      <charset val="238"/>
    </font>
    <font>
      <sz val="12"/>
      <color rgb="FF000000"/>
      <name val="Times New Roman"/>
      <family val="1"/>
      <charset val="238"/>
    </font>
    <font>
      <b/>
      <sz val="12"/>
      <color theme="1"/>
      <name val="Times New Roman"/>
      <family val="1"/>
      <charset val="238"/>
    </font>
    <font>
      <sz val="12"/>
      <color theme="0"/>
      <name val="Times New Roman"/>
      <family val="1"/>
      <charset val="238"/>
    </font>
    <font>
      <b/>
      <sz val="12"/>
      <color rgb="FF000000"/>
      <name val="Times New Roman"/>
      <family val="1"/>
      <charset val="238"/>
    </font>
    <font>
      <b/>
      <sz val="12"/>
      <color rgb="FF7030A0"/>
      <name val="Times New Roman"/>
      <family val="1"/>
      <charset val="238"/>
    </font>
    <font>
      <i/>
      <sz val="12"/>
      <color theme="1"/>
      <name val="Times New Roman"/>
      <family val="1"/>
      <charset val="238"/>
    </font>
    <font>
      <sz val="11"/>
      <name val="Calibri"/>
      <family val="2"/>
    </font>
    <font>
      <b/>
      <sz val="11"/>
      <name val="Calibri"/>
      <family val="2"/>
      <scheme val="minor"/>
    </font>
    <font>
      <sz val="12"/>
      <color rgb="FF000000"/>
      <name val="Times New Roman"/>
      <family val="1"/>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990033"/>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theme="5" tint="-0.249977111117893"/>
        <bgColor indexed="64"/>
      </patternFill>
    </fill>
    <fill>
      <patternFill patternType="solid">
        <fgColor theme="9" tint="0.79998168889431442"/>
        <bgColor indexed="64"/>
      </patternFill>
    </fill>
    <fill>
      <patternFill patternType="solid">
        <fgColor rgb="FFA50021"/>
        <bgColor indexed="64"/>
      </patternFill>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diagonal/>
    </border>
  </borders>
  <cellStyleXfs count="8">
    <xf numFmtId="0" fontId="0" fillId="0" borderId="0"/>
    <xf numFmtId="43" fontId="2" fillId="0" borderId="0" applyFont="0" applyFill="0" applyBorder="0" applyAlignment="0" applyProtection="0"/>
    <xf numFmtId="0" fontId="6" fillId="0" borderId="0"/>
    <xf numFmtId="0" fontId="5" fillId="0" borderId="0" applyNumberFormat="0" applyFill="0" applyBorder="0" applyAlignment="0" applyProtection="0">
      <alignment vertical="top"/>
      <protection locked="0"/>
    </xf>
    <xf numFmtId="0" fontId="2" fillId="0" borderId="0"/>
    <xf numFmtId="0" fontId="7" fillId="0" borderId="0"/>
    <xf numFmtId="0" fontId="15" fillId="0" borderId="0"/>
    <xf numFmtId="0" fontId="6" fillId="0" borderId="0"/>
  </cellStyleXfs>
  <cellXfs count="388">
    <xf numFmtId="0" fontId="0" fillId="0" borderId="0" xfId="0"/>
    <xf numFmtId="0" fontId="3" fillId="0" borderId="0" xfId="0" applyFont="1" applyFill="1"/>
    <xf numFmtId="0" fontId="4" fillId="0" borderId="0" xfId="0" applyFont="1" applyProtection="1"/>
    <xf numFmtId="0" fontId="7" fillId="0" borderId="0" xfId="0" applyFont="1"/>
    <xf numFmtId="0" fontId="16" fillId="0" borderId="0" xfId="0" applyFont="1"/>
    <xf numFmtId="0" fontId="8" fillId="0" borderId="0" xfId="0" applyFont="1"/>
    <xf numFmtId="0" fontId="3" fillId="0" borderId="0" xfId="0" applyFont="1" applyFill="1" applyBorder="1" applyAlignment="1">
      <alignment horizontal="center" vertical="center" wrapText="1"/>
    </xf>
    <xf numFmtId="0" fontId="3" fillId="0" borderId="0" xfId="0" applyFont="1" applyFill="1" applyBorder="1"/>
    <xf numFmtId="0" fontId="3" fillId="0" borderId="0" xfId="0" applyFont="1" applyFill="1" applyBorder="1" applyAlignment="1">
      <alignment horizontal="left" vertical="center" wrapText="1"/>
    </xf>
    <xf numFmtId="0" fontId="3" fillId="0" borderId="0" xfId="0" applyFont="1" applyFill="1" applyAlignment="1"/>
    <xf numFmtId="0" fontId="17" fillId="0" borderId="0" xfId="0" applyFont="1" applyAlignment="1">
      <alignment vertical="center"/>
    </xf>
    <xf numFmtId="0" fontId="17" fillId="0" borderId="0" xfId="0" applyFont="1"/>
    <xf numFmtId="0" fontId="18" fillId="0" borderId="0" xfId="0" applyFont="1"/>
    <xf numFmtId="0" fontId="19" fillId="0" borderId="0" xfId="0" applyFont="1" applyAlignment="1">
      <alignment horizontal="right" vertical="center"/>
    </xf>
    <xf numFmtId="0" fontId="18" fillId="0" borderId="0" xfId="0" applyFont="1" applyAlignment="1">
      <alignment horizontal="right"/>
    </xf>
    <xf numFmtId="0" fontId="20" fillId="0" borderId="0" xfId="0" applyFont="1" applyBorder="1"/>
    <xf numFmtId="0" fontId="21" fillId="0" borderId="0" xfId="0" applyFont="1" applyBorder="1" applyAlignment="1">
      <alignment horizontal="center" vertical="center"/>
    </xf>
    <xf numFmtId="3" fontId="21" fillId="0" borderId="0" xfId="0" applyNumberFormat="1" applyFont="1" applyBorder="1" applyAlignment="1">
      <alignment horizontal="center" vertical="center"/>
    </xf>
    <xf numFmtId="0" fontId="18" fillId="0" borderId="0" xfId="0" applyFont="1" applyBorder="1" applyAlignment="1">
      <alignment horizontal="right"/>
    </xf>
    <xf numFmtId="0" fontId="22" fillId="0" borderId="0" xfId="0" applyFont="1"/>
    <xf numFmtId="0" fontId="20" fillId="0" borderId="0" xfId="0" applyFont="1" applyFill="1" applyProtection="1"/>
    <xf numFmtId="0" fontId="23" fillId="0" borderId="0" xfId="0" applyFont="1" applyFill="1" applyProtection="1"/>
    <xf numFmtId="0" fontId="23" fillId="0" borderId="0" xfId="0" applyFont="1" applyProtection="1"/>
    <xf numFmtId="0" fontId="24" fillId="0" borderId="0" xfId="0" applyFont="1" applyAlignment="1">
      <alignment horizontal="center"/>
    </xf>
    <xf numFmtId="0" fontId="20" fillId="0" borderId="0" xfId="0" applyFont="1" applyProtection="1"/>
    <xf numFmtId="0" fontId="15" fillId="0" borderId="0" xfId="0" applyFont="1"/>
    <xf numFmtId="0" fontId="25" fillId="0" borderId="0" xfId="0" applyFont="1"/>
    <xf numFmtId="0" fontId="7" fillId="0" borderId="0" xfId="0" applyFont="1" applyAlignment="1">
      <alignment horizontal="center" wrapText="1"/>
    </xf>
    <xf numFmtId="0" fontId="3" fillId="0" borderId="0" xfId="0" applyFont="1" applyFill="1" applyBorder="1" applyAlignment="1">
      <alignment horizontal="center" vertical="center"/>
    </xf>
    <xf numFmtId="0" fontId="18" fillId="3" borderId="0" xfId="0" applyFont="1" applyFill="1"/>
    <xf numFmtId="0" fontId="22" fillId="0" borderId="0" xfId="0" applyFont="1" applyFill="1"/>
    <xf numFmtId="0" fontId="22" fillId="0" borderId="0" xfId="0" applyFont="1" applyAlignment="1">
      <alignment vertical="center"/>
    </xf>
    <xf numFmtId="0" fontId="3" fillId="0" borderId="0" xfId="0" applyFont="1" applyFill="1" applyAlignment="1">
      <alignment vertical="center"/>
    </xf>
    <xf numFmtId="0" fontId="9" fillId="0" borderId="0" xfId="0" applyFont="1"/>
    <xf numFmtId="0" fontId="18" fillId="0" borderId="0" xfId="0" applyFont="1" applyFill="1"/>
    <xf numFmtId="0" fontId="26" fillId="0" borderId="0" xfId="0" applyFont="1" applyFill="1" applyAlignment="1" applyProtection="1">
      <alignment horizontal="right"/>
    </xf>
    <xf numFmtId="0" fontId="26" fillId="0" borderId="0" xfId="0" applyFont="1" applyAlignment="1" applyProtection="1">
      <alignment horizontal="right"/>
    </xf>
    <xf numFmtId="0" fontId="0" fillId="0" borderId="0" xfId="0" applyAlignment="1">
      <alignment vertical="center"/>
    </xf>
    <xf numFmtId="0" fontId="0" fillId="0" borderId="0" xfId="0" applyAlignment="1">
      <alignment horizontal="center"/>
    </xf>
    <xf numFmtId="0" fontId="22" fillId="0" borderId="0" xfId="0" applyFont="1" applyBorder="1" applyAlignment="1"/>
    <xf numFmtId="0" fontId="0" fillId="0" borderId="0" xfId="0" applyBorder="1"/>
    <xf numFmtId="0" fontId="0" fillId="0" borderId="0" xfId="0" applyFill="1"/>
    <xf numFmtId="0" fontId="0" fillId="0" borderId="0" xfId="0" applyBorder="1" applyAlignment="1"/>
    <xf numFmtId="0" fontId="0" fillId="3" borderId="0" xfId="0" applyFill="1"/>
    <xf numFmtId="0" fontId="27" fillId="4" borderId="1" xfId="0" applyFont="1" applyFill="1" applyBorder="1" applyAlignment="1">
      <alignment horizontal="right"/>
    </xf>
    <xf numFmtId="0" fontId="11" fillId="0" borderId="0" xfId="0" applyFont="1"/>
    <xf numFmtId="0" fontId="27" fillId="0" borderId="0" xfId="0" applyFont="1" applyAlignment="1">
      <alignment horizontal="center" vertical="center"/>
    </xf>
    <xf numFmtId="0" fontId="27" fillId="4" borderId="2" xfId="0" applyFont="1" applyFill="1" applyBorder="1"/>
    <xf numFmtId="0" fontId="11" fillId="0" borderId="3" xfId="0" applyFont="1" applyBorder="1" applyProtection="1">
      <protection locked="0"/>
    </xf>
    <xf numFmtId="0" fontId="27" fillId="4" borderId="1" xfId="0" applyFont="1" applyFill="1" applyBorder="1" applyProtection="1">
      <protection locked="0"/>
    </xf>
    <xf numFmtId="0" fontId="27" fillId="3" borderId="0" xfId="0" applyFont="1" applyFill="1" applyBorder="1" applyAlignment="1">
      <alignment horizontal="left"/>
    </xf>
    <xf numFmtId="0" fontId="11" fillId="0" borderId="0" xfId="0" applyFont="1" applyBorder="1" applyAlignment="1"/>
    <xf numFmtId="0" fontId="12" fillId="0" borderId="0" xfId="0" applyFont="1"/>
    <xf numFmtId="0" fontId="28" fillId="5" borderId="4"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10" fillId="0" borderId="4" xfId="0" applyFont="1" applyBorder="1" applyAlignment="1">
      <alignment horizontal="center" vertical="center" wrapText="1"/>
    </xf>
    <xf numFmtId="9" fontId="11" fillId="3" borderId="4" xfId="0" applyNumberFormat="1" applyFont="1" applyFill="1" applyBorder="1" applyAlignment="1">
      <alignment horizontal="center" vertical="center" wrapText="1"/>
    </xf>
    <xf numFmtId="0" fontId="28" fillId="3" borderId="4" xfId="0" applyFont="1" applyFill="1" applyBorder="1" applyAlignment="1">
      <alignment horizontal="center" vertical="center" wrapText="1"/>
    </xf>
    <xf numFmtId="0" fontId="28" fillId="6" borderId="4" xfId="0" applyFont="1" applyFill="1" applyBorder="1" applyAlignment="1">
      <alignment horizontal="center" vertical="center" wrapText="1"/>
    </xf>
    <xf numFmtId="0" fontId="10" fillId="6" borderId="4" xfId="0" applyFont="1" applyFill="1" applyBorder="1" applyAlignment="1">
      <alignment horizontal="center" vertical="center" wrapText="1"/>
    </xf>
    <xf numFmtId="0" fontId="11" fillId="0" borderId="4" xfId="0" applyFont="1" applyBorder="1" applyAlignment="1">
      <alignment vertical="center"/>
    </xf>
    <xf numFmtId="0" fontId="12" fillId="0" borderId="4" xfId="0" applyFont="1" applyBorder="1" applyAlignment="1">
      <alignment horizontal="justify" vertical="center" wrapText="1"/>
    </xf>
    <xf numFmtId="0" fontId="11" fillId="0" borderId="4" xfId="0" applyFont="1" applyBorder="1" applyAlignment="1">
      <alignment horizontal="center" vertical="center"/>
    </xf>
    <xf numFmtId="4" fontId="11" fillId="0" borderId="4" xfId="0" applyNumberFormat="1" applyFont="1" applyBorder="1" applyAlignment="1">
      <alignment vertical="center"/>
    </xf>
    <xf numFmtId="0" fontId="29" fillId="0" borderId="4" xfId="0" applyFont="1" applyBorder="1" applyAlignment="1">
      <alignment vertical="center"/>
    </xf>
    <xf numFmtId="4" fontId="27" fillId="7" borderId="5" xfId="0" applyNumberFormat="1" applyFont="1" applyFill="1" applyBorder="1" applyAlignment="1">
      <alignment horizontal="center" vertical="center"/>
    </xf>
    <xf numFmtId="0" fontId="27" fillId="8" borderId="4" xfId="0" applyFont="1" applyFill="1" applyBorder="1" applyAlignment="1">
      <alignment vertical="center"/>
    </xf>
    <xf numFmtId="0" fontId="27" fillId="8" borderId="4" xfId="0" applyFont="1" applyFill="1" applyBorder="1" applyAlignment="1">
      <alignment vertical="center" wrapText="1"/>
    </xf>
    <xf numFmtId="0" fontId="11" fillId="6" borderId="4" xfId="0" applyFont="1" applyFill="1" applyBorder="1" applyAlignment="1">
      <alignment vertical="center"/>
    </xf>
    <xf numFmtId="0" fontId="10" fillId="6" borderId="4" xfId="0" applyFont="1" applyFill="1" applyBorder="1" applyAlignment="1">
      <alignment vertical="center"/>
    </xf>
    <xf numFmtId="0" fontId="10" fillId="6" borderId="4" xfId="0" applyFont="1" applyFill="1" applyBorder="1" applyAlignment="1">
      <alignment vertical="center" wrapText="1"/>
    </xf>
    <xf numFmtId="0" fontId="11" fillId="0" borderId="4" xfId="0" applyFont="1" applyBorder="1" applyAlignment="1">
      <alignment vertical="center" wrapText="1"/>
    </xf>
    <xf numFmtId="0" fontId="11" fillId="0" borderId="4" xfId="0" applyFont="1" applyBorder="1" applyAlignment="1">
      <alignment horizontal="justify" vertical="center" wrapText="1"/>
    </xf>
    <xf numFmtId="0" fontId="30" fillId="0" borderId="4" xfId="0" applyFont="1" applyBorder="1" applyAlignment="1">
      <alignment vertical="center"/>
    </xf>
    <xf numFmtId="0" fontId="27" fillId="0" borderId="0" xfId="0" applyFont="1" applyFill="1" applyAlignment="1">
      <alignment horizontal="left" vertical="center"/>
    </xf>
    <xf numFmtId="0" fontId="27" fillId="0" borderId="6" xfId="0" applyFont="1" applyFill="1" applyBorder="1" applyAlignment="1">
      <alignment horizontal="left" vertical="center" wrapText="1"/>
    </xf>
    <xf numFmtId="0" fontId="11" fillId="0" borderId="0" xfId="0" applyFont="1" applyAlignment="1">
      <alignment horizontal="right"/>
    </xf>
    <xf numFmtId="0" fontId="11" fillId="6" borderId="4" xfId="0" applyFont="1" applyFill="1" applyBorder="1" applyAlignment="1">
      <alignment horizontal="center" vertical="center" wrapText="1"/>
    </xf>
    <xf numFmtId="0" fontId="11" fillId="0" borderId="4" xfId="0" applyFont="1" applyFill="1" applyBorder="1" applyAlignment="1">
      <alignment horizontal="center" vertical="center" wrapText="1"/>
    </xf>
    <xf numFmtId="3" fontId="11" fillId="0" borderId="4" xfId="0" applyNumberFormat="1" applyFont="1" applyBorder="1" applyAlignment="1">
      <alignment horizontal="center" vertical="center"/>
    </xf>
    <xf numFmtId="3" fontId="27" fillId="7" borderId="4" xfId="0" applyNumberFormat="1" applyFont="1" applyFill="1" applyBorder="1" applyAlignment="1">
      <alignment horizontal="center" vertical="center"/>
    </xf>
    <xf numFmtId="0" fontId="11" fillId="0" borderId="4" xfId="0" applyFont="1" applyBorder="1" applyAlignment="1">
      <alignment horizontal="center" vertical="center" wrapText="1"/>
    </xf>
    <xf numFmtId="3" fontId="11" fillId="0" borderId="5" xfId="0" applyNumberFormat="1" applyFont="1" applyBorder="1" applyAlignment="1">
      <alignment horizontal="center" vertical="center"/>
    </xf>
    <xf numFmtId="3" fontId="11" fillId="0" borderId="7" xfId="0" applyNumberFormat="1" applyFont="1" applyBorder="1" applyAlignment="1">
      <alignment horizontal="center" vertical="center"/>
    </xf>
    <xf numFmtId="3" fontId="11" fillId="0" borderId="8" xfId="0" applyNumberFormat="1" applyFont="1" applyBorder="1" applyAlignment="1">
      <alignment horizontal="center" vertical="center"/>
    </xf>
    <xf numFmtId="3" fontId="27" fillId="7" borderId="4" xfId="0" applyNumberFormat="1" applyFont="1" applyFill="1" applyBorder="1" applyAlignment="1">
      <alignment horizontal="center" vertical="center"/>
    </xf>
    <xf numFmtId="0" fontId="27" fillId="0" borderId="0" xfId="0" applyFont="1" applyFill="1" applyBorder="1" applyAlignment="1">
      <alignment horizontal="right" vertical="center" wrapText="1"/>
    </xf>
    <xf numFmtId="4" fontId="27" fillId="0" borderId="0" xfId="0" applyNumberFormat="1" applyFont="1" applyFill="1" applyBorder="1" applyAlignment="1">
      <alignment horizontal="center" vertical="center"/>
    </xf>
    <xf numFmtId="3" fontId="27" fillId="0" borderId="0" xfId="0" applyNumberFormat="1" applyFont="1" applyFill="1" applyBorder="1" applyAlignment="1">
      <alignment horizontal="center" vertical="center"/>
    </xf>
    <xf numFmtId="0" fontId="12" fillId="0" borderId="0" xfId="0" applyFont="1" applyAlignment="1">
      <alignment vertical="top"/>
    </xf>
    <xf numFmtId="0" fontId="28" fillId="0" borderId="0" xfId="6" applyFont="1"/>
    <xf numFmtId="0" fontId="31" fillId="6" borderId="4" xfId="6" applyFont="1" applyFill="1" applyBorder="1" applyAlignment="1">
      <alignment horizontal="center" vertical="center" wrapText="1"/>
    </xf>
    <xf numFmtId="3" fontId="28" fillId="0" borderId="4" xfId="6" applyNumberFormat="1" applyFont="1" applyBorder="1" applyAlignment="1">
      <alignment horizontal="center" vertical="center"/>
    </xf>
    <xf numFmtId="3" fontId="27" fillId="7" borderId="4" xfId="6" applyNumberFormat="1" applyFont="1" applyFill="1" applyBorder="1" applyAlignment="1">
      <alignment horizontal="center" vertical="center"/>
    </xf>
    <xf numFmtId="0" fontId="11" fillId="0" borderId="0" xfId="0" applyFont="1" applyFill="1" applyBorder="1" applyAlignment="1">
      <alignment horizontal="center" vertical="center" wrapText="1"/>
    </xf>
    <xf numFmtId="0" fontId="11" fillId="0" borderId="0" xfId="0" applyFont="1" applyFill="1" applyBorder="1" applyAlignment="1">
      <alignment horizontal="left" vertical="center" wrapText="1"/>
    </xf>
    <xf numFmtId="3" fontId="11" fillId="0" borderId="9" xfId="4" applyNumberFormat="1" applyFont="1" applyBorder="1" applyAlignment="1">
      <alignment horizontal="center" vertical="center"/>
    </xf>
    <xf numFmtId="0" fontId="11" fillId="0" borderId="0" xfId="0" applyFont="1" applyBorder="1" applyAlignment="1">
      <alignment horizontal="left" vertical="top" wrapText="1"/>
    </xf>
    <xf numFmtId="0" fontId="10" fillId="6" borderId="4" xfId="4" applyFont="1" applyFill="1" applyBorder="1" applyAlignment="1">
      <alignment horizontal="center" vertical="center" wrapText="1"/>
    </xf>
    <xf numFmtId="49" fontId="11" fillId="2" borderId="4" xfId="4" applyNumberFormat="1" applyFont="1" applyFill="1" applyBorder="1" applyAlignment="1">
      <alignment horizontal="center" vertical="center"/>
    </xf>
    <xf numFmtId="0" fontId="11" fillId="2" borderId="4" xfId="4" applyFont="1" applyFill="1" applyBorder="1" applyAlignment="1">
      <alignment horizontal="left" vertical="center" wrapText="1"/>
    </xf>
    <xf numFmtId="4" fontId="11" fillId="0" borderId="4" xfId="4" applyNumberFormat="1" applyFont="1" applyBorder="1" applyAlignment="1">
      <alignment horizontal="center" vertical="center"/>
    </xf>
    <xf numFmtId="49" fontId="11" fillId="2" borderId="4" xfId="4" applyNumberFormat="1" applyFont="1" applyFill="1" applyBorder="1" applyAlignment="1">
      <alignment horizontal="center" vertical="center" wrapText="1"/>
    </xf>
    <xf numFmtId="0" fontId="11" fillId="2" borderId="4" xfId="4" applyFont="1" applyFill="1" applyBorder="1" applyAlignment="1">
      <alignment vertical="center"/>
    </xf>
    <xf numFmtId="0" fontId="11" fillId="2" borderId="4" xfId="4" applyFont="1" applyFill="1" applyBorder="1" applyAlignment="1">
      <alignment vertical="center" wrapText="1"/>
    </xf>
    <xf numFmtId="0" fontId="11" fillId="2" borderId="4" xfId="4" applyFont="1" applyFill="1" applyBorder="1" applyAlignment="1">
      <alignment horizontal="left" vertical="center"/>
    </xf>
    <xf numFmtId="0" fontId="10" fillId="6" borderId="4" xfId="0" applyFont="1" applyFill="1" applyBorder="1" applyAlignment="1">
      <alignment horizontal="center" vertical="center"/>
    </xf>
    <xf numFmtId="3" fontId="11" fillId="0" borderId="10" xfId="0" applyNumberFormat="1" applyFont="1" applyBorder="1" applyAlignment="1">
      <alignment horizontal="center" vertical="center"/>
    </xf>
    <xf numFmtId="3" fontId="11" fillId="0" borderId="11" xfId="0" applyNumberFormat="1" applyFont="1" applyBorder="1" applyAlignment="1">
      <alignment horizontal="center" vertical="center"/>
    </xf>
    <xf numFmtId="3" fontId="11" fillId="0" borderId="3" xfId="0" applyNumberFormat="1" applyFont="1" applyBorder="1" applyAlignment="1">
      <alignment horizontal="center" vertical="center"/>
    </xf>
    <xf numFmtId="4" fontId="11" fillId="0" borderId="4" xfId="0" applyNumberFormat="1" applyFont="1" applyBorder="1" applyAlignment="1">
      <alignment horizontal="center" vertical="center"/>
    </xf>
    <xf numFmtId="0" fontId="27" fillId="7" borderId="4" xfId="0" applyFont="1" applyFill="1" applyBorder="1" applyAlignment="1">
      <alignment horizontal="center" vertical="center"/>
    </xf>
    <xf numFmtId="4" fontId="27" fillId="7" borderId="4" xfId="0" applyNumberFormat="1" applyFont="1" applyFill="1" applyBorder="1" applyAlignment="1">
      <alignment horizontal="center" vertical="center"/>
    </xf>
    <xf numFmtId="3" fontId="14" fillId="0" borderId="4" xfId="0" applyNumberFormat="1" applyFont="1" applyBorder="1" applyAlignment="1">
      <alignment horizontal="center" vertical="center"/>
    </xf>
    <xf numFmtId="0" fontId="11" fillId="0" borderId="0" xfId="0" applyFont="1" applyBorder="1" applyAlignment="1">
      <alignment horizontal="right"/>
    </xf>
    <xf numFmtId="0" fontId="14" fillId="6" borderId="4" xfId="0" applyFont="1" applyFill="1" applyBorder="1" applyAlignment="1">
      <alignment horizontal="center" vertical="center" wrapText="1"/>
    </xf>
    <xf numFmtId="3" fontId="11" fillId="6" borderId="4" xfId="0" applyNumberFormat="1" applyFont="1" applyFill="1" applyBorder="1" applyAlignment="1">
      <alignment horizontal="center" vertical="center" wrapText="1"/>
    </xf>
    <xf numFmtId="0" fontId="11" fillId="6" borderId="4" xfId="0" applyFont="1" applyFill="1" applyBorder="1" applyAlignment="1">
      <alignment horizontal="center" vertical="center"/>
    </xf>
    <xf numFmtId="4" fontId="11" fillId="0" borderId="4" xfId="0" applyNumberFormat="1" applyFont="1" applyBorder="1" applyAlignment="1">
      <alignment horizontal="right" vertical="center"/>
    </xf>
    <xf numFmtId="4" fontId="14" fillId="0" borderId="4" xfId="0" applyNumberFormat="1" applyFont="1" applyBorder="1" applyAlignment="1">
      <alignment horizontal="right" vertical="center"/>
    </xf>
    <xf numFmtId="4" fontId="11" fillId="0" borderId="4" xfId="0" applyNumberFormat="1" applyFont="1" applyBorder="1" applyAlignment="1">
      <alignment horizontal="right"/>
    </xf>
    <xf numFmtId="0" fontId="27" fillId="0" borderId="0" xfId="0" applyFont="1" applyFill="1" applyBorder="1" applyAlignment="1">
      <alignment horizontal="center" vertical="center"/>
    </xf>
    <xf numFmtId="4" fontId="14" fillId="0" borderId="4" xfId="0" applyNumberFormat="1" applyFont="1" applyBorder="1" applyAlignment="1">
      <alignment horizontal="center" vertical="center"/>
    </xf>
    <xf numFmtId="0" fontId="13" fillId="6" borderId="4" xfId="0" applyFont="1" applyFill="1" applyBorder="1" applyAlignment="1" applyProtection="1">
      <alignment horizontal="center" vertical="center" wrapText="1"/>
    </xf>
    <xf numFmtId="49" fontId="10" fillId="6" borderId="4" xfId="0" applyNumberFormat="1" applyFont="1" applyFill="1" applyBorder="1" applyAlignment="1" applyProtection="1">
      <alignment horizontal="center" vertical="center" wrapText="1"/>
    </xf>
    <xf numFmtId="49" fontId="10" fillId="6" borderId="4" xfId="7" applyNumberFormat="1" applyFont="1" applyFill="1" applyBorder="1" applyAlignment="1" applyProtection="1">
      <alignment horizontal="center" vertical="center" wrapText="1"/>
    </xf>
    <xf numFmtId="0" fontId="28" fillId="0" borderId="4" xfId="0" applyFont="1" applyBorder="1" applyAlignment="1">
      <alignment horizontal="center" vertical="center"/>
    </xf>
    <xf numFmtId="49" fontId="28" fillId="0" borderId="4" xfId="0" applyNumberFormat="1" applyFont="1" applyBorder="1" applyAlignment="1">
      <alignment horizontal="left" vertical="center"/>
    </xf>
    <xf numFmtId="49" fontId="28" fillId="0" borderId="4" xfId="0" applyNumberFormat="1" applyFont="1" applyBorder="1" applyAlignment="1">
      <alignment horizontal="center" vertical="center"/>
    </xf>
    <xf numFmtId="4" fontId="28" fillId="0" borderId="4" xfId="0" applyNumberFormat="1" applyFont="1" applyBorder="1" applyAlignment="1">
      <alignment horizontal="center" vertical="center"/>
    </xf>
    <xf numFmtId="49" fontId="28" fillId="0" borderId="4" xfId="0" applyNumberFormat="1" applyFont="1" applyBorder="1"/>
    <xf numFmtId="4" fontId="28" fillId="0" borderId="4" xfId="0" applyNumberFormat="1" applyFont="1" applyBorder="1"/>
    <xf numFmtId="4" fontId="27" fillId="7" borderId="4" xfId="0" applyNumberFormat="1" applyFont="1" applyFill="1" applyBorder="1"/>
    <xf numFmtId="0" fontId="31" fillId="6" borderId="4" xfId="0" applyFont="1" applyFill="1" applyBorder="1" applyAlignment="1">
      <alignment horizontal="center" vertical="center" wrapText="1"/>
    </xf>
    <xf numFmtId="3" fontId="31" fillId="6" borderId="4" xfId="0" applyNumberFormat="1" applyFont="1" applyFill="1" applyBorder="1" applyAlignment="1">
      <alignment horizontal="center" vertical="center" wrapText="1"/>
    </xf>
    <xf numFmtId="0" fontId="28" fillId="6" borderId="4" xfId="0" applyFont="1" applyFill="1" applyBorder="1" applyAlignment="1">
      <alignment horizontal="center" vertical="center"/>
    </xf>
    <xf numFmtId="0" fontId="28" fillId="0" borderId="4" xfId="0" applyFont="1" applyBorder="1" applyAlignment="1">
      <alignment horizontal="left" vertical="center" wrapText="1"/>
    </xf>
    <xf numFmtId="0" fontId="32" fillId="7" borderId="4" xfId="0" applyFont="1" applyFill="1" applyBorder="1" applyAlignment="1">
      <alignment horizontal="center" vertical="center"/>
    </xf>
    <xf numFmtId="4" fontId="32" fillId="7" borderId="4" xfId="0" applyNumberFormat="1" applyFont="1" applyFill="1" applyBorder="1" applyAlignment="1">
      <alignment horizontal="center" vertical="center"/>
    </xf>
    <xf numFmtId="3" fontId="32" fillId="7" borderId="4" xfId="0" applyNumberFormat="1" applyFont="1" applyFill="1" applyBorder="1" applyAlignment="1">
      <alignment horizontal="center" vertical="center"/>
    </xf>
    <xf numFmtId="0" fontId="31" fillId="0" borderId="4" xfId="0" applyFont="1" applyBorder="1" applyAlignment="1">
      <alignment vertical="center"/>
    </xf>
    <xf numFmtId="0" fontId="28" fillId="0" borderId="4" xfId="0" applyFont="1" applyBorder="1" applyAlignment="1">
      <alignment vertical="center"/>
    </xf>
    <xf numFmtId="0" fontId="31" fillId="0" borderId="4" xfId="0" applyFont="1" applyBorder="1" applyAlignment="1">
      <alignment vertical="center" wrapText="1"/>
    </xf>
    <xf numFmtId="4" fontId="28" fillId="0" borderId="4" xfId="0" applyNumberFormat="1" applyFont="1" applyBorder="1" applyAlignment="1">
      <alignment vertical="center"/>
    </xf>
    <xf numFmtId="0" fontId="28" fillId="0" borderId="4" xfId="0" applyFont="1" applyBorder="1" applyAlignment="1">
      <alignment vertical="center" wrapText="1"/>
    </xf>
    <xf numFmtId="0" fontId="28" fillId="0" borderId="4" xfId="0" applyFont="1" applyBorder="1" applyAlignment="1">
      <alignment horizontal="right" vertical="center" wrapText="1"/>
    </xf>
    <xf numFmtId="4" fontId="28" fillId="0" borderId="4" xfId="0" applyNumberFormat="1" applyFont="1" applyBorder="1" applyAlignment="1">
      <alignment horizontal="right" vertical="center" wrapText="1"/>
    </xf>
    <xf numFmtId="0" fontId="33" fillId="0" borderId="4" xfId="0" applyFont="1" applyBorder="1" applyAlignment="1">
      <alignment vertical="center"/>
    </xf>
    <xf numFmtId="0" fontId="33" fillId="0" borderId="4" xfId="0" applyFont="1" applyBorder="1" applyAlignment="1">
      <alignment vertical="center" wrapText="1"/>
    </xf>
    <xf numFmtId="4" fontId="11" fillId="0" borderId="0" xfId="0" applyNumberFormat="1" applyFont="1"/>
    <xf numFmtId="0" fontId="32" fillId="7" borderId="0" xfId="0" applyFont="1" applyFill="1"/>
    <xf numFmtId="0" fontId="27" fillId="7" borderId="4" xfId="0" applyFont="1" applyFill="1" applyBorder="1"/>
    <xf numFmtId="0" fontId="28" fillId="0" borderId="0" xfId="0" applyFont="1" applyAlignment="1">
      <alignment vertical="center"/>
    </xf>
    <xf numFmtId="0" fontId="32" fillId="7" borderId="0" xfId="0" applyFont="1" applyFill="1" applyAlignment="1">
      <alignment vertical="center"/>
    </xf>
    <xf numFmtId="3" fontId="10" fillId="6" borderId="4" xfId="0" applyNumberFormat="1" applyFont="1" applyFill="1" applyBorder="1" applyAlignment="1">
      <alignment horizontal="center" vertical="center" wrapText="1"/>
    </xf>
    <xf numFmtId="0" fontId="31" fillId="6" borderId="4" xfId="0" applyFont="1" applyFill="1" applyBorder="1" applyAlignment="1">
      <alignment horizontal="center" vertical="center"/>
    </xf>
    <xf numFmtId="0" fontId="10" fillId="0" borderId="4" xfId="0" applyFont="1" applyBorder="1" applyAlignment="1">
      <alignment vertical="center" wrapText="1"/>
    </xf>
    <xf numFmtId="4" fontId="10" fillId="0" borderId="4" xfId="0" applyNumberFormat="1" applyFont="1" applyBorder="1" applyAlignment="1">
      <alignment horizontal="right" vertical="center" wrapText="1"/>
    </xf>
    <xf numFmtId="0" fontId="10" fillId="0" borderId="4" xfId="0" applyFont="1" applyBorder="1" applyAlignment="1">
      <alignment horizontal="justify" vertical="center" wrapText="1"/>
    </xf>
    <xf numFmtId="4" fontId="11" fillId="0" borderId="4" xfId="0" applyNumberFormat="1" applyFont="1" applyBorder="1" applyAlignment="1">
      <alignment horizontal="right" vertical="center" wrapText="1"/>
    </xf>
    <xf numFmtId="0" fontId="30" fillId="0" borderId="4" xfId="0" applyFont="1" applyBorder="1" applyAlignment="1">
      <alignment vertical="center" wrapText="1"/>
    </xf>
    <xf numFmtId="0" fontId="33" fillId="0" borderId="4" xfId="0" applyFont="1" applyBorder="1"/>
    <xf numFmtId="0" fontId="10" fillId="0" borderId="4" xfId="0" applyFont="1" applyBorder="1" applyAlignment="1">
      <alignment horizontal="left" vertical="center" wrapText="1"/>
    </xf>
    <xf numFmtId="0" fontId="11" fillId="0" borderId="4" xfId="0" applyFont="1" applyBorder="1" applyAlignment="1">
      <alignment horizontal="left" vertical="center" wrapText="1"/>
    </xf>
    <xf numFmtId="0" fontId="33" fillId="0" borderId="4" xfId="0" applyFont="1" applyBorder="1" applyAlignment="1">
      <alignment wrapText="1"/>
    </xf>
    <xf numFmtId="0" fontId="30" fillId="0" borderId="4" xfId="0" applyFont="1" applyBorder="1" applyAlignment="1">
      <alignment wrapText="1"/>
    </xf>
    <xf numFmtId="0" fontId="27" fillId="7" borderId="4" xfId="0" applyFont="1" applyFill="1" applyBorder="1" applyAlignment="1">
      <alignment horizontal="right"/>
    </xf>
    <xf numFmtId="49" fontId="11" fillId="2" borderId="4" xfId="4" applyNumberFormat="1" applyFont="1" applyFill="1" applyBorder="1" applyAlignment="1">
      <alignment vertical="center" wrapText="1"/>
    </xf>
    <xf numFmtId="49" fontId="27" fillId="4" borderId="1" xfId="0" applyNumberFormat="1" applyFont="1" applyFill="1" applyBorder="1" applyAlignment="1">
      <alignment horizontal="right"/>
    </xf>
    <xf numFmtId="0" fontId="3" fillId="0" borderId="4" xfId="0" applyFont="1" applyBorder="1" applyAlignment="1">
      <alignment horizontal="justify" vertical="center" wrapText="1"/>
    </xf>
    <xf numFmtId="0" fontId="22" fillId="0" borderId="4" xfId="0" applyFont="1" applyBorder="1" applyAlignment="1">
      <alignment vertical="center"/>
    </xf>
    <xf numFmtId="4" fontId="22" fillId="0" borderId="4" xfId="0" applyNumberFormat="1" applyFont="1" applyBorder="1" applyAlignment="1">
      <alignment vertical="center"/>
    </xf>
    <xf numFmtId="4" fontId="22" fillId="0" borderId="4" xfId="0" applyNumberFormat="1" applyFont="1" applyBorder="1"/>
    <xf numFmtId="0" fontId="36" fillId="0" borderId="4" xfId="0" applyFont="1" applyBorder="1" applyAlignment="1">
      <alignment vertical="center" wrapText="1"/>
    </xf>
    <xf numFmtId="4" fontId="37" fillId="0" borderId="4" xfId="0" applyNumberFormat="1" applyFont="1" applyBorder="1"/>
    <xf numFmtId="0" fontId="3" fillId="0" borderId="4" xfId="0" applyFont="1" applyBorder="1" applyAlignment="1">
      <alignment vertical="center" wrapText="1"/>
    </xf>
    <xf numFmtId="0" fontId="38" fillId="0" borderId="4" xfId="0" applyFont="1" applyBorder="1" applyAlignment="1">
      <alignment vertical="center"/>
    </xf>
    <xf numFmtId="4" fontId="3" fillId="0" borderId="4" xfId="0" applyNumberFormat="1" applyFont="1" applyBorder="1" applyAlignment="1">
      <alignment horizontal="center" vertical="center"/>
    </xf>
    <xf numFmtId="4" fontId="22" fillId="0" borderId="4" xfId="0" applyNumberFormat="1" applyFont="1" applyBorder="1" applyAlignment="1"/>
    <xf numFmtId="0" fontId="3" fillId="0" borderId="4" xfId="0" applyFont="1" applyBorder="1" applyAlignment="1" applyProtection="1">
      <alignment horizontal="center"/>
      <protection locked="0"/>
    </xf>
    <xf numFmtId="0" fontId="10" fillId="0" borderId="4" xfId="0" applyFont="1" applyBorder="1" applyAlignment="1" applyProtection="1">
      <alignment horizontal="center"/>
      <protection locked="0"/>
    </xf>
    <xf numFmtId="0" fontId="11" fillId="0" borderId="4" xfId="0" applyFont="1" applyBorder="1" applyProtection="1">
      <protection locked="0"/>
    </xf>
    <xf numFmtId="0" fontId="11" fillId="0" borderId="1" xfId="0" applyFont="1" applyBorder="1" applyAlignment="1" applyProtection="1">
      <alignment horizontal="center"/>
      <protection locked="0"/>
    </xf>
    <xf numFmtId="0" fontId="11" fillId="0" borderId="2" xfId="0" applyFont="1" applyBorder="1" applyAlignment="1" applyProtection="1">
      <alignment horizontal="center"/>
      <protection locked="0"/>
    </xf>
    <xf numFmtId="0" fontId="11" fillId="0" borderId="2" xfId="0" applyFont="1" applyBorder="1" applyProtection="1">
      <protection locked="0"/>
    </xf>
    <xf numFmtId="0" fontId="27" fillId="4" borderId="0" xfId="0" applyFont="1" applyFill="1" applyAlignment="1">
      <alignment horizontal="center" vertical="center"/>
    </xf>
    <xf numFmtId="0" fontId="11" fillId="4" borderId="0" xfId="0" applyFont="1" applyFill="1" applyAlignment="1">
      <alignment horizontal="center"/>
    </xf>
    <xf numFmtId="0" fontId="11" fillId="0" borderId="1" xfId="0" applyFont="1" applyBorder="1" applyAlignment="1">
      <alignment horizontal="center"/>
    </xf>
    <xf numFmtId="0" fontId="11" fillId="0" borderId="2" xfId="0" applyFont="1" applyBorder="1" applyAlignment="1">
      <alignment horizontal="center"/>
    </xf>
    <xf numFmtId="0" fontId="11" fillId="0" borderId="8" xfId="0" applyFont="1" applyBorder="1" applyAlignment="1">
      <alignment horizontal="center"/>
    </xf>
    <xf numFmtId="0" fontId="11" fillId="9" borderId="4" xfId="0" applyFont="1" applyFill="1" applyBorder="1" applyAlignment="1">
      <alignment horizontal="center" vertical="center"/>
    </xf>
    <xf numFmtId="2" fontId="11" fillId="0" borderId="7" xfId="0" applyNumberFormat="1" applyFont="1" applyBorder="1" applyAlignment="1">
      <alignment horizontal="left" vertical="top" wrapText="1"/>
    </xf>
    <xf numFmtId="2" fontId="11" fillId="0" borderId="6" xfId="0" applyNumberFormat="1" applyFont="1" applyBorder="1" applyAlignment="1">
      <alignment horizontal="left" vertical="top" wrapText="1"/>
    </xf>
    <xf numFmtId="2" fontId="11" fillId="0" borderId="12" xfId="0" applyNumberFormat="1" applyFont="1" applyBorder="1" applyAlignment="1">
      <alignment horizontal="left" vertical="top" wrapText="1"/>
    </xf>
    <xf numFmtId="2" fontId="11" fillId="0" borderId="13" xfId="0" applyNumberFormat="1" applyFont="1" applyBorder="1" applyAlignment="1">
      <alignment horizontal="left" vertical="top" wrapText="1"/>
    </xf>
    <xf numFmtId="2" fontId="11" fillId="0" borderId="0" xfId="0" applyNumberFormat="1" applyFont="1" applyBorder="1" applyAlignment="1">
      <alignment horizontal="left" vertical="top" wrapText="1"/>
    </xf>
    <xf numFmtId="2" fontId="11" fillId="0" borderId="14" xfId="0" applyNumberFormat="1" applyFont="1" applyBorder="1" applyAlignment="1">
      <alignment horizontal="left" vertical="top" wrapText="1"/>
    </xf>
    <xf numFmtId="2" fontId="11" fillId="0" borderId="3" xfId="0" applyNumberFormat="1" applyFont="1" applyBorder="1" applyAlignment="1">
      <alignment horizontal="left" vertical="top" wrapText="1"/>
    </xf>
    <xf numFmtId="2" fontId="11" fillId="0" borderId="15" xfId="0" applyNumberFormat="1" applyFont="1" applyBorder="1" applyAlignment="1">
      <alignment horizontal="left" vertical="top" wrapText="1"/>
    </xf>
    <xf numFmtId="2" fontId="11" fillId="0" borderId="10" xfId="0" applyNumberFormat="1" applyFont="1" applyBorder="1" applyAlignment="1">
      <alignment horizontal="left" vertical="top" wrapText="1"/>
    </xf>
    <xf numFmtId="2" fontId="3" fillId="0" borderId="7" xfId="0" applyNumberFormat="1" applyFont="1" applyBorder="1" applyAlignment="1">
      <alignment horizontal="left" vertical="top" wrapText="1"/>
    </xf>
    <xf numFmtId="2" fontId="3" fillId="0" borderId="13" xfId="0" applyNumberFormat="1" applyFont="1" applyBorder="1" applyAlignment="1">
      <alignment horizontal="left" vertical="top" wrapText="1"/>
    </xf>
    <xf numFmtId="0" fontId="11" fillId="0" borderId="7" xfId="0" applyFont="1" applyBorder="1" applyAlignment="1">
      <alignment horizontal="left" vertical="top"/>
    </xf>
    <xf numFmtId="0" fontId="11" fillId="0" borderId="6" xfId="0" applyFont="1" applyBorder="1" applyAlignment="1">
      <alignment horizontal="left" vertical="top"/>
    </xf>
    <xf numFmtId="0" fontId="11" fillId="0" borderId="12" xfId="0" applyFont="1" applyBorder="1" applyAlignment="1">
      <alignment horizontal="left" vertical="top"/>
    </xf>
    <xf numFmtId="0" fontId="11" fillId="0" borderId="13" xfId="0" applyFont="1" applyBorder="1" applyAlignment="1">
      <alignment horizontal="left" vertical="top"/>
    </xf>
    <xf numFmtId="0" fontId="11" fillId="0" borderId="0" xfId="0" applyFont="1" applyBorder="1" applyAlignment="1">
      <alignment horizontal="left" vertical="top"/>
    </xf>
    <xf numFmtId="0" fontId="11" fillId="0" borderId="14" xfId="0" applyFont="1" applyBorder="1" applyAlignment="1">
      <alignment horizontal="left" vertical="top"/>
    </xf>
    <xf numFmtId="0" fontId="11" fillId="0" borderId="3" xfId="0" applyFont="1" applyBorder="1" applyAlignment="1">
      <alignment horizontal="left" vertical="top"/>
    </xf>
    <xf numFmtId="0" fontId="11" fillId="0" borderId="15" xfId="0" applyFont="1" applyBorder="1" applyAlignment="1">
      <alignment horizontal="left" vertical="top"/>
    </xf>
    <xf numFmtId="0" fontId="11" fillId="0" borderId="10" xfId="0" applyFont="1" applyBorder="1" applyAlignment="1">
      <alignment horizontal="left" vertical="top"/>
    </xf>
    <xf numFmtId="0" fontId="27" fillId="4" borderId="4" xfId="0" applyFont="1" applyFill="1" applyBorder="1" applyAlignment="1">
      <alignment horizontal="left"/>
    </xf>
    <xf numFmtId="0" fontId="11" fillId="9" borderId="4" xfId="0" applyFont="1" applyFill="1" applyBorder="1" applyAlignment="1">
      <alignment horizontal="center"/>
    </xf>
    <xf numFmtId="0" fontId="11" fillId="0" borderId="4" xfId="0" applyFont="1" applyBorder="1" applyAlignment="1">
      <alignment horizontal="center"/>
    </xf>
    <xf numFmtId="0" fontId="11" fillId="0" borderId="7" xfId="0" applyFont="1" applyBorder="1" applyAlignment="1">
      <alignment horizontal="center" vertical="top" wrapText="1"/>
    </xf>
    <xf numFmtId="0" fontId="11" fillId="0" borderId="6" xfId="0" applyFont="1" applyBorder="1" applyAlignment="1">
      <alignment horizontal="center" vertical="top" wrapText="1"/>
    </xf>
    <xf numFmtId="0" fontId="11" fillId="0" borderId="12" xfId="0" applyFont="1" applyBorder="1" applyAlignment="1">
      <alignment horizontal="center" vertical="top" wrapText="1"/>
    </xf>
    <xf numFmtId="0" fontId="11" fillId="0" borderId="13" xfId="0" applyFont="1" applyBorder="1" applyAlignment="1">
      <alignment horizontal="center" vertical="top" wrapText="1"/>
    </xf>
    <xf numFmtId="0" fontId="11" fillId="0" borderId="0" xfId="0" applyFont="1" applyBorder="1" applyAlignment="1">
      <alignment horizontal="center" vertical="top" wrapText="1"/>
    </xf>
    <xf numFmtId="0" fontId="11" fillId="0" borderId="14" xfId="0" applyFont="1" applyBorder="1" applyAlignment="1">
      <alignment horizontal="center" vertical="top" wrapText="1"/>
    </xf>
    <xf numFmtId="0" fontId="11" fillId="0" borderId="3" xfId="0" applyFont="1" applyBorder="1" applyAlignment="1">
      <alignment horizontal="center" vertical="top" wrapText="1"/>
    </xf>
    <xf numFmtId="0" fontId="11" fillId="0" borderId="15" xfId="0" applyFont="1" applyBorder="1" applyAlignment="1">
      <alignment horizontal="center" vertical="top" wrapText="1"/>
    </xf>
    <xf numFmtId="0" fontId="11" fillId="0" borderId="10" xfId="0" applyFont="1" applyBorder="1" applyAlignment="1">
      <alignment horizontal="center" vertical="top" wrapText="1"/>
    </xf>
    <xf numFmtId="2" fontId="11" fillId="0" borderId="7" xfId="0" applyNumberFormat="1" applyFont="1" applyBorder="1" applyAlignment="1">
      <alignment horizontal="center" wrapText="1"/>
    </xf>
    <xf numFmtId="2" fontId="11" fillId="0" borderId="6" xfId="0" applyNumberFormat="1" applyFont="1" applyBorder="1" applyAlignment="1">
      <alignment horizontal="center" wrapText="1"/>
    </xf>
    <xf numFmtId="2" fontId="11" fillId="0" borderId="12" xfId="0" applyNumberFormat="1" applyFont="1" applyBorder="1" applyAlignment="1">
      <alignment horizontal="center" wrapText="1"/>
    </xf>
    <xf numFmtId="2" fontId="11" fillId="0" borderId="13" xfId="0" applyNumberFormat="1" applyFont="1" applyBorder="1" applyAlignment="1">
      <alignment horizontal="center" wrapText="1"/>
    </xf>
    <xf numFmtId="2" fontId="11" fillId="0" borderId="0" xfId="0" applyNumberFormat="1" applyFont="1" applyBorder="1" applyAlignment="1">
      <alignment horizontal="center" wrapText="1"/>
    </xf>
    <xf numFmtId="2" fontId="11" fillId="0" borderId="14" xfId="0" applyNumberFormat="1" applyFont="1" applyBorder="1" applyAlignment="1">
      <alignment horizontal="center" wrapText="1"/>
    </xf>
    <xf numFmtId="2" fontId="11" fillId="0" borderId="3" xfId="0" applyNumberFormat="1" applyFont="1" applyBorder="1" applyAlignment="1">
      <alignment horizontal="center" wrapText="1"/>
    </xf>
    <xf numFmtId="2" fontId="11" fillId="0" borderId="15" xfId="0" applyNumberFormat="1" applyFont="1" applyBorder="1" applyAlignment="1">
      <alignment horizontal="center" wrapText="1"/>
    </xf>
    <xf numFmtId="2" fontId="11" fillId="0" borderId="10" xfId="0" applyNumberFormat="1" applyFont="1" applyBorder="1" applyAlignment="1">
      <alignment horizontal="center" wrapText="1"/>
    </xf>
    <xf numFmtId="0" fontId="5" fillId="0" borderId="4" xfId="3" applyBorder="1" applyAlignment="1" applyProtection="1">
      <alignment horizontal="center"/>
    </xf>
    <xf numFmtId="0" fontId="11" fillId="9" borderId="4" xfId="0" applyFont="1" applyFill="1" applyBorder="1" applyAlignment="1"/>
    <xf numFmtId="0" fontId="11" fillId="0" borderId="7" xfId="0" applyFont="1" applyBorder="1" applyAlignment="1">
      <alignment horizontal="center"/>
    </xf>
    <xf numFmtId="0" fontId="11" fillId="0" borderId="6" xfId="0" applyFont="1" applyBorder="1" applyAlignment="1">
      <alignment horizontal="center"/>
    </xf>
    <xf numFmtId="0" fontId="11" fillId="0" borderId="12" xfId="0" applyFont="1" applyBorder="1" applyAlignment="1">
      <alignment horizontal="center"/>
    </xf>
    <xf numFmtId="0" fontId="11" fillId="0" borderId="13" xfId="0" applyFont="1" applyBorder="1" applyAlignment="1">
      <alignment horizontal="center"/>
    </xf>
    <xf numFmtId="0" fontId="11" fillId="0" borderId="0" xfId="0" applyFont="1" applyBorder="1" applyAlignment="1">
      <alignment horizontal="center"/>
    </xf>
    <xf numFmtId="0" fontId="11" fillId="0" borderId="14" xfId="0" applyFont="1" applyBorder="1" applyAlignment="1">
      <alignment horizontal="center"/>
    </xf>
    <xf numFmtId="0" fontId="11" fillId="0" borderId="3" xfId="0" applyFont="1" applyBorder="1" applyAlignment="1">
      <alignment horizontal="center"/>
    </xf>
    <xf numFmtId="0" fontId="11" fillId="0" borderId="15" xfId="0" applyFont="1" applyBorder="1" applyAlignment="1">
      <alignment horizontal="center"/>
    </xf>
    <xf numFmtId="0" fontId="11" fillId="0" borderId="10" xfId="0" applyFont="1" applyBorder="1" applyAlignment="1">
      <alignment horizontal="center"/>
    </xf>
    <xf numFmtId="0" fontId="27" fillId="4" borderId="1" xfId="0" applyFont="1" applyFill="1" applyBorder="1" applyAlignment="1">
      <alignment horizontal="left"/>
    </xf>
    <xf numFmtId="0" fontId="27" fillId="4" borderId="2" xfId="0" applyFont="1" applyFill="1" applyBorder="1" applyAlignment="1">
      <alignment horizontal="left"/>
    </xf>
    <xf numFmtId="0" fontId="27" fillId="4" borderId="8" xfId="0" applyFont="1" applyFill="1" applyBorder="1" applyAlignment="1">
      <alignment horizontal="left"/>
    </xf>
    <xf numFmtId="0" fontId="27" fillId="4" borderId="0" xfId="0" applyFont="1" applyFill="1" applyAlignment="1">
      <alignment horizontal="left" vertical="center"/>
    </xf>
    <xf numFmtId="0" fontId="27" fillId="8" borderId="0" xfId="0" applyFont="1" applyFill="1" applyBorder="1" applyAlignment="1">
      <alignment horizontal="left" vertical="center" wrapText="1"/>
    </xf>
    <xf numFmtId="0" fontId="27" fillId="8" borderId="15" xfId="0" applyFont="1" applyFill="1" applyBorder="1" applyAlignment="1">
      <alignment horizontal="left" vertical="center" wrapText="1"/>
    </xf>
    <xf numFmtId="4" fontId="11" fillId="0" borderId="4" xfId="0" applyNumberFormat="1" applyFont="1" applyBorder="1" applyAlignment="1">
      <alignment horizontal="center"/>
    </xf>
    <xf numFmtId="0" fontId="28" fillId="6" borderId="4" xfId="0" applyFont="1" applyFill="1" applyBorder="1" applyAlignment="1">
      <alignment horizontal="center" vertical="center" wrapText="1"/>
    </xf>
    <xf numFmtId="0" fontId="28" fillId="5" borderId="1" xfId="0" applyFont="1" applyFill="1" applyBorder="1" applyAlignment="1">
      <alignment horizontal="center" vertical="center" wrapText="1"/>
    </xf>
    <xf numFmtId="0" fontId="28" fillId="5" borderId="8"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3" fillId="5" borderId="1" xfId="0" applyFont="1" applyFill="1" applyBorder="1" applyAlignment="1">
      <alignment horizontal="center" vertical="center" wrapText="1"/>
    </xf>
    <xf numFmtId="0" fontId="33" fillId="5" borderId="8" xfId="0" applyFont="1" applyFill="1" applyBorder="1" applyAlignment="1">
      <alignment horizontal="center" vertical="center" wrapText="1"/>
    </xf>
    <xf numFmtId="0" fontId="27" fillId="10" borderId="4" xfId="0" applyFont="1" applyFill="1" applyBorder="1" applyAlignment="1">
      <alignment horizontal="left" vertical="center" wrapText="1"/>
    </xf>
    <xf numFmtId="0" fontId="33" fillId="5" borderId="4" xfId="0" applyFont="1" applyFill="1" applyBorder="1" applyAlignment="1">
      <alignment horizontal="center" vertical="center" wrapText="1"/>
    </xf>
    <xf numFmtId="0" fontId="10" fillId="0" borderId="4" xfId="0" applyFont="1" applyBorder="1" applyAlignment="1">
      <alignment horizontal="center" vertical="center" wrapText="1"/>
    </xf>
    <xf numFmtId="0" fontId="28" fillId="3" borderId="1" xfId="0" applyFont="1" applyFill="1" applyBorder="1" applyAlignment="1">
      <alignment horizontal="center" vertical="center" wrapText="1"/>
    </xf>
    <xf numFmtId="0" fontId="28" fillId="3" borderId="8"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28" fillId="5" borderId="4" xfId="0" applyFont="1" applyFill="1" applyBorder="1" applyAlignment="1">
      <alignment horizontal="center" vertical="center" wrapText="1"/>
    </xf>
    <xf numFmtId="0" fontId="33" fillId="6" borderId="4" xfId="0" applyFont="1" applyFill="1" applyBorder="1" applyAlignment="1">
      <alignment horizontal="center" vertical="center" wrapText="1"/>
    </xf>
    <xf numFmtId="0" fontId="30" fillId="6" borderId="4"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33" fillId="6" borderId="1" xfId="0" applyFont="1" applyFill="1" applyBorder="1" applyAlignment="1">
      <alignment horizontal="center" vertical="center" wrapText="1"/>
    </xf>
    <xf numFmtId="0" fontId="33" fillId="6" borderId="2" xfId="0" applyFont="1" applyFill="1" applyBorder="1" applyAlignment="1">
      <alignment horizontal="center" vertical="center" wrapText="1"/>
    </xf>
    <xf numFmtId="0" fontId="33" fillId="6" borderId="8"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10" xfId="0" applyFont="1" applyFill="1" applyBorder="1" applyAlignment="1">
      <alignment horizontal="center" vertical="center" wrapText="1"/>
    </xf>
    <xf numFmtId="4" fontId="27" fillId="7" borderId="1" xfId="0" applyNumberFormat="1" applyFont="1" applyFill="1" applyBorder="1" applyAlignment="1">
      <alignment horizontal="center" vertical="center" wrapText="1"/>
    </xf>
    <xf numFmtId="4" fontId="27" fillId="7" borderId="8" xfId="0" applyNumberFormat="1" applyFont="1" applyFill="1" applyBorder="1" applyAlignment="1">
      <alignment horizontal="center" vertical="center" wrapText="1"/>
    </xf>
    <xf numFmtId="0" fontId="27" fillId="7" borderId="1" xfId="0" applyFont="1" applyFill="1" applyBorder="1" applyAlignment="1">
      <alignment horizontal="center" vertical="center" wrapText="1"/>
    </xf>
    <xf numFmtId="0" fontId="27" fillId="7" borderId="8" xfId="0" applyFont="1" applyFill="1" applyBorder="1" applyAlignment="1">
      <alignment horizontal="center" vertical="center" wrapText="1"/>
    </xf>
    <xf numFmtId="4" fontId="27" fillId="8" borderId="1" xfId="0" applyNumberFormat="1" applyFont="1" applyFill="1" applyBorder="1" applyAlignment="1">
      <alignment horizontal="center" vertical="center" wrapText="1"/>
    </xf>
    <xf numFmtId="4" fontId="27" fillId="8" borderId="8" xfId="0" applyNumberFormat="1" applyFont="1" applyFill="1" applyBorder="1" applyAlignment="1">
      <alignment horizontal="center" vertical="center" wrapText="1"/>
    </xf>
    <xf numFmtId="0" fontId="10" fillId="5" borderId="1" xfId="0" applyFont="1" applyFill="1" applyBorder="1" applyAlignment="1">
      <alignment horizontal="center" vertical="center" wrapText="1"/>
    </xf>
    <xf numFmtId="0" fontId="10" fillId="5" borderId="8" xfId="0" applyFont="1" applyFill="1" applyBorder="1" applyAlignment="1">
      <alignment horizontal="center" vertical="center" wrapText="1"/>
    </xf>
    <xf numFmtId="0" fontId="28" fillId="5" borderId="2" xfId="0" applyFont="1" applyFill="1" applyBorder="1" applyAlignment="1">
      <alignment horizontal="center" vertical="center" wrapText="1"/>
    </xf>
    <xf numFmtId="0" fontId="33" fillId="5" borderId="7" xfId="0" applyFont="1" applyFill="1" applyBorder="1" applyAlignment="1">
      <alignment horizontal="center" vertical="center" wrapText="1"/>
    </xf>
    <xf numFmtId="0" fontId="33" fillId="5" borderId="12" xfId="0" applyFont="1" applyFill="1" applyBorder="1" applyAlignment="1">
      <alignment horizontal="center" vertical="center" wrapText="1"/>
    </xf>
    <xf numFmtId="0" fontId="33" fillId="5" borderId="13" xfId="0" applyFont="1" applyFill="1" applyBorder="1" applyAlignment="1">
      <alignment horizontal="center" vertical="center" wrapText="1"/>
    </xf>
    <xf numFmtId="0" fontId="33" fillId="5" borderId="14" xfId="0" applyFont="1" applyFill="1" applyBorder="1" applyAlignment="1">
      <alignment horizontal="center" vertical="center" wrapText="1"/>
    </xf>
    <xf numFmtId="0" fontId="33" fillId="5" borderId="3" xfId="0" applyFont="1" applyFill="1" applyBorder="1" applyAlignment="1">
      <alignment horizontal="center" vertical="center" wrapText="1"/>
    </xf>
    <xf numFmtId="0" fontId="33" fillId="5" borderId="10" xfId="0" applyFont="1" applyFill="1" applyBorder="1" applyAlignment="1">
      <alignment horizontal="center" vertical="center" wrapText="1"/>
    </xf>
    <xf numFmtId="0" fontId="28" fillId="5" borderId="7" xfId="0" applyFont="1" applyFill="1" applyBorder="1" applyAlignment="1">
      <alignment horizontal="center" vertical="center" wrapText="1"/>
    </xf>
    <xf numFmtId="0" fontId="28" fillId="5" borderId="6" xfId="0" applyFont="1" applyFill="1" applyBorder="1" applyAlignment="1">
      <alignment horizontal="center" vertical="center" wrapText="1"/>
    </xf>
    <xf numFmtId="0" fontId="28" fillId="5" borderId="12" xfId="0" applyFont="1" applyFill="1" applyBorder="1" applyAlignment="1">
      <alignment horizontal="center" vertical="center" wrapText="1"/>
    </xf>
    <xf numFmtId="0" fontId="28" fillId="5" borderId="3" xfId="0" applyFont="1" applyFill="1" applyBorder="1" applyAlignment="1">
      <alignment horizontal="center" vertical="center" wrapText="1"/>
    </xf>
    <xf numFmtId="0" fontId="28" fillId="5" borderId="15" xfId="0" applyFont="1" applyFill="1" applyBorder="1" applyAlignment="1">
      <alignment horizontal="center" vertical="center" wrapText="1"/>
    </xf>
    <xf numFmtId="0" fontId="28" fillId="5" borderId="10" xfId="0" applyFont="1" applyFill="1" applyBorder="1" applyAlignment="1">
      <alignment horizontal="center" vertical="center" wrapText="1"/>
    </xf>
    <xf numFmtId="0" fontId="10" fillId="5" borderId="2" xfId="0" applyFont="1" applyFill="1" applyBorder="1" applyAlignment="1">
      <alignment horizontal="center" vertical="center" wrapText="1"/>
    </xf>
    <xf numFmtId="0" fontId="27" fillId="8" borderId="1" xfId="0" applyFont="1" applyFill="1" applyBorder="1" applyAlignment="1">
      <alignment horizontal="center" vertical="center" wrapText="1"/>
    </xf>
    <xf numFmtId="0" fontId="27" fillId="8" borderId="2" xfId="0" applyFont="1" applyFill="1" applyBorder="1" applyAlignment="1">
      <alignment horizontal="center" vertical="center" wrapText="1"/>
    </xf>
    <xf numFmtId="0" fontId="27" fillId="8" borderId="8" xfId="0" applyFont="1" applyFill="1" applyBorder="1" applyAlignment="1">
      <alignment horizontal="center" vertical="center" wrapText="1"/>
    </xf>
    <xf numFmtId="0" fontId="34" fillId="3" borderId="7" xfId="0" applyFont="1" applyFill="1" applyBorder="1" applyAlignment="1">
      <alignment horizontal="center" vertical="center" wrapText="1"/>
    </xf>
    <xf numFmtId="0" fontId="27" fillId="3" borderId="6" xfId="0" applyFont="1" applyFill="1" applyBorder="1" applyAlignment="1">
      <alignment horizontal="center" vertical="center" wrapText="1"/>
    </xf>
    <xf numFmtId="0" fontId="27" fillId="3" borderId="12" xfId="0" applyFont="1" applyFill="1" applyBorder="1" applyAlignment="1">
      <alignment horizontal="center" vertical="center" wrapText="1"/>
    </xf>
    <xf numFmtId="0" fontId="27" fillId="3" borderId="13" xfId="0" applyFont="1" applyFill="1" applyBorder="1" applyAlignment="1">
      <alignment horizontal="center" vertical="center" wrapText="1"/>
    </xf>
    <xf numFmtId="0" fontId="27" fillId="3" borderId="0" xfId="0" applyFont="1" applyFill="1" applyBorder="1" applyAlignment="1">
      <alignment horizontal="center" vertical="center" wrapText="1"/>
    </xf>
    <xf numFmtId="0" fontId="27" fillId="3" borderId="14" xfId="0" applyFont="1" applyFill="1" applyBorder="1" applyAlignment="1">
      <alignment horizontal="center" vertical="center" wrapText="1"/>
    </xf>
    <xf numFmtId="0" fontId="27" fillId="3" borderId="3" xfId="0" applyFont="1" applyFill="1" applyBorder="1" applyAlignment="1">
      <alignment horizontal="center" vertical="center" wrapText="1"/>
    </xf>
    <xf numFmtId="0" fontId="27" fillId="3" borderId="15" xfId="0" applyFont="1" applyFill="1" applyBorder="1" applyAlignment="1">
      <alignment horizontal="center" vertical="center" wrapText="1"/>
    </xf>
    <xf numFmtId="0" fontId="27" fillId="3" borderId="10"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27" fillId="7" borderId="7" xfId="0" applyFont="1" applyFill="1" applyBorder="1" applyAlignment="1">
      <alignment horizontal="right" vertical="center"/>
    </xf>
    <xf numFmtId="0" fontId="27" fillId="7" borderId="6" xfId="0" applyFont="1" applyFill="1" applyBorder="1" applyAlignment="1">
      <alignment horizontal="right" vertical="center"/>
    </xf>
    <xf numFmtId="0" fontId="10" fillId="6" borderId="4" xfId="0" applyFont="1" applyFill="1" applyBorder="1" applyAlignment="1">
      <alignment horizontal="center"/>
    </xf>
    <xf numFmtId="0" fontId="10" fillId="6" borderId="4" xfId="0" applyFont="1" applyFill="1" applyBorder="1" applyAlignment="1">
      <alignment horizontal="center" vertical="center" wrapText="1"/>
    </xf>
    <xf numFmtId="0" fontId="27" fillId="8" borderId="0" xfId="0" applyFont="1" applyFill="1" applyAlignment="1">
      <alignment horizontal="left" vertical="center" wrapText="1"/>
    </xf>
    <xf numFmtId="0" fontId="10" fillId="6" borderId="5" xfId="0" applyFont="1" applyFill="1" applyBorder="1" applyAlignment="1">
      <alignment horizontal="center" vertical="center" wrapText="1"/>
    </xf>
    <xf numFmtId="0" fontId="10" fillId="6" borderId="11" xfId="0" applyFont="1" applyFill="1" applyBorder="1" applyAlignment="1">
      <alignment horizontal="center" vertical="center" wrapText="1"/>
    </xf>
    <xf numFmtId="0" fontId="27" fillId="4" borderId="4" xfId="0" applyFont="1" applyFill="1" applyBorder="1" applyAlignment="1">
      <alignment horizontal="left" vertical="center" wrapText="1"/>
    </xf>
    <xf numFmtId="0" fontId="11" fillId="0" borderId="7" xfId="0" applyFont="1" applyBorder="1" applyAlignment="1">
      <alignment horizontal="center" wrapText="1"/>
    </xf>
    <xf numFmtId="0" fontId="10" fillId="6" borderId="5" xfId="0" applyFont="1" applyFill="1" applyBorder="1" applyAlignment="1">
      <alignment horizontal="center" vertical="center" textRotation="90" wrapText="1"/>
    </xf>
    <xf numFmtId="0" fontId="10" fillId="6" borderId="16" xfId="0" applyFont="1" applyFill="1" applyBorder="1" applyAlignment="1">
      <alignment horizontal="center" vertical="center" textRotation="90" wrapText="1"/>
    </xf>
    <xf numFmtId="0" fontId="10" fillId="6" borderId="11" xfId="0" applyFont="1" applyFill="1" applyBorder="1" applyAlignment="1">
      <alignment horizontal="center" vertical="center" textRotation="90" wrapText="1"/>
    </xf>
    <xf numFmtId="0" fontId="10" fillId="6" borderId="4" xfId="0" applyFont="1" applyFill="1" applyBorder="1" applyAlignment="1">
      <alignment horizontal="center" vertical="center" textRotation="90" wrapText="1"/>
    </xf>
    <xf numFmtId="0" fontId="11" fillId="0" borderId="7" xfId="0" applyFont="1" applyBorder="1" applyAlignment="1">
      <alignment horizontal="left" vertical="top" wrapText="1"/>
    </xf>
    <xf numFmtId="0" fontId="11" fillId="0" borderId="6" xfId="0" applyFont="1" applyBorder="1" applyAlignment="1">
      <alignment horizontal="left" vertical="top" wrapText="1"/>
    </xf>
    <xf numFmtId="0" fontId="11" fillId="0" borderId="12" xfId="0" applyFont="1" applyBorder="1" applyAlignment="1">
      <alignment horizontal="left" vertical="top" wrapText="1"/>
    </xf>
    <xf numFmtId="0" fontId="11" fillId="0" borderId="13" xfId="0" applyFont="1" applyBorder="1" applyAlignment="1">
      <alignment horizontal="left" vertical="top" wrapText="1"/>
    </xf>
    <xf numFmtId="0" fontId="11" fillId="0" borderId="0" xfId="0" applyFont="1" applyBorder="1" applyAlignment="1">
      <alignment horizontal="left" vertical="top" wrapText="1"/>
    </xf>
    <xf numFmtId="0" fontId="11" fillId="0" borderId="14" xfId="0" applyFont="1" applyBorder="1" applyAlignment="1">
      <alignment horizontal="left" vertical="top" wrapText="1"/>
    </xf>
    <xf numFmtId="0" fontId="10" fillId="6" borderId="4" xfId="0" applyFont="1" applyFill="1" applyBorder="1" applyAlignment="1">
      <alignment horizontal="left" vertical="center" wrapText="1"/>
    </xf>
    <xf numFmtId="0" fontId="11" fillId="6" borderId="4" xfId="0" applyFont="1" applyFill="1" applyBorder="1" applyAlignment="1">
      <alignment horizontal="center" vertical="center" wrapText="1"/>
    </xf>
    <xf numFmtId="3" fontId="27" fillId="7" borderId="4" xfId="0" applyNumberFormat="1" applyFont="1" applyFill="1" applyBorder="1" applyAlignment="1">
      <alignment horizontal="center" vertical="center"/>
    </xf>
    <xf numFmtId="4" fontId="27" fillId="7" borderId="4" xfId="0" applyNumberFormat="1" applyFont="1" applyFill="1" applyBorder="1" applyAlignment="1">
      <alignment horizontal="center" vertical="center"/>
    </xf>
    <xf numFmtId="0" fontId="10" fillId="6" borderId="4" xfId="0" applyFont="1" applyFill="1" applyBorder="1" applyAlignment="1">
      <alignment horizontal="center" vertical="center"/>
    </xf>
    <xf numFmtId="0" fontId="27" fillId="4" borderId="4" xfId="0" applyFont="1" applyFill="1" applyBorder="1" applyAlignment="1">
      <alignment horizontal="center" vertical="center" wrapText="1"/>
    </xf>
    <xf numFmtId="0" fontId="27" fillId="7" borderId="4" xfId="0" applyFont="1" applyFill="1" applyBorder="1" applyAlignment="1">
      <alignment horizontal="right" vertical="center" wrapText="1"/>
    </xf>
    <xf numFmtId="0" fontId="27" fillId="8" borderId="0" xfId="0" applyFont="1" applyFill="1" applyAlignment="1">
      <alignment horizontal="center" vertical="center" wrapText="1"/>
    </xf>
    <xf numFmtId="3" fontId="11" fillId="3" borderId="1" xfId="0" applyNumberFormat="1" applyFont="1" applyFill="1" applyBorder="1" applyAlignment="1">
      <alignment horizontal="center" vertical="center"/>
    </xf>
    <xf numFmtId="3" fontId="11" fillId="3" borderId="8" xfId="0" applyNumberFormat="1" applyFont="1" applyFill="1" applyBorder="1" applyAlignment="1">
      <alignment horizontal="center" vertical="center"/>
    </xf>
    <xf numFmtId="3" fontId="11" fillId="0" borderId="4" xfId="0" applyNumberFormat="1" applyFont="1" applyBorder="1" applyAlignment="1">
      <alignment horizontal="center" vertical="center"/>
    </xf>
    <xf numFmtId="0" fontId="27" fillId="4" borderId="13" xfId="0" applyFont="1" applyFill="1" applyBorder="1" applyAlignment="1">
      <alignment horizontal="center" vertical="center" wrapText="1"/>
    </xf>
    <xf numFmtId="0" fontId="27" fillId="4" borderId="0" xfId="0" applyFont="1" applyFill="1" applyBorder="1" applyAlignment="1">
      <alignment horizontal="center" vertical="center" wrapText="1"/>
    </xf>
    <xf numFmtId="3" fontId="11" fillId="0" borderId="1" xfId="0" applyNumberFormat="1" applyFont="1" applyBorder="1" applyAlignment="1">
      <alignment horizontal="center" vertical="center"/>
    </xf>
    <xf numFmtId="3" fontId="11" fillId="0" borderId="8" xfId="0" applyNumberFormat="1" applyFont="1" applyBorder="1" applyAlignment="1">
      <alignment horizontal="center" vertical="center"/>
    </xf>
    <xf numFmtId="3" fontId="27" fillId="7" borderId="1" xfId="0" applyNumberFormat="1" applyFont="1" applyFill="1" applyBorder="1" applyAlignment="1">
      <alignment horizontal="center" vertical="center"/>
    </xf>
    <xf numFmtId="3" fontId="27" fillId="7" borderId="8" xfId="0" applyNumberFormat="1" applyFont="1" applyFill="1" applyBorder="1" applyAlignment="1">
      <alignment horizontal="center" vertical="center"/>
    </xf>
    <xf numFmtId="4" fontId="27" fillId="7" borderId="1" xfId="0" applyNumberFormat="1" applyFont="1" applyFill="1" applyBorder="1" applyAlignment="1">
      <alignment horizontal="center" vertical="center"/>
    </xf>
    <xf numFmtId="4" fontId="27" fillId="7" borderId="8" xfId="0" applyNumberFormat="1" applyFont="1" applyFill="1" applyBorder="1" applyAlignment="1">
      <alignment horizontal="center" vertical="center"/>
    </xf>
    <xf numFmtId="0" fontId="27" fillId="8" borderId="4" xfId="0" applyFont="1" applyFill="1" applyBorder="1" applyAlignment="1">
      <alignment horizontal="center" vertical="center" wrapText="1"/>
    </xf>
    <xf numFmtId="0" fontId="27" fillId="8" borderId="4" xfId="6" applyFont="1" applyFill="1" applyBorder="1" applyAlignment="1">
      <alignment horizontal="center"/>
    </xf>
    <xf numFmtId="3" fontId="27" fillId="7" borderId="4" xfId="6" applyNumberFormat="1" applyFont="1" applyFill="1" applyBorder="1" applyAlignment="1">
      <alignment horizontal="right" vertical="center"/>
    </xf>
    <xf numFmtId="0" fontId="27" fillId="8" borderId="0" xfId="0" applyFont="1" applyFill="1" applyAlignment="1">
      <alignment horizontal="left" vertical="center"/>
    </xf>
    <xf numFmtId="0" fontId="12" fillId="0" borderId="0" xfId="0" applyFont="1" applyBorder="1" applyAlignment="1">
      <alignment horizontal="center" vertical="center" wrapText="1"/>
    </xf>
    <xf numFmtId="0" fontId="13" fillId="6" borderId="4" xfId="0" applyFont="1" applyFill="1" applyBorder="1" applyAlignment="1">
      <alignment horizontal="center" vertical="center" wrapText="1"/>
    </xf>
    <xf numFmtId="0" fontId="27" fillId="8" borderId="4" xfId="0" applyFont="1" applyFill="1" applyBorder="1" applyAlignment="1">
      <alignment horizontal="left" vertical="center"/>
    </xf>
    <xf numFmtId="0" fontId="27" fillId="8" borderId="0" xfId="0" applyFont="1" applyFill="1" applyBorder="1" applyAlignment="1">
      <alignment horizontal="center" vertical="center" wrapText="1"/>
    </xf>
    <xf numFmtId="0" fontId="27" fillId="8" borderId="14" xfId="0" applyFont="1" applyFill="1" applyBorder="1" applyAlignment="1">
      <alignment horizontal="center" vertical="center" wrapText="1"/>
    </xf>
    <xf numFmtId="0" fontId="11" fillId="0" borderId="6" xfId="0" applyFont="1" applyBorder="1" applyAlignment="1">
      <alignment horizontal="center" wrapText="1"/>
    </xf>
    <xf numFmtId="0" fontId="11" fillId="0" borderId="12" xfId="0" applyFont="1" applyBorder="1" applyAlignment="1">
      <alignment horizontal="center" wrapText="1"/>
    </xf>
    <xf numFmtId="0" fontId="11" fillId="0" borderId="13" xfId="0" applyFont="1" applyBorder="1" applyAlignment="1">
      <alignment horizontal="center" wrapText="1"/>
    </xf>
    <xf numFmtId="0" fontId="11" fillId="0" borderId="0" xfId="0" applyFont="1" applyBorder="1" applyAlignment="1">
      <alignment horizontal="center" wrapText="1"/>
    </xf>
    <xf numFmtId="0" fontId="11" fillId="0" borderId="14" xfId="0" applyFont="1" applyBorder="1" applyAlignment="1">
      <alignment horizontal="center" wrapText="1"/>
    </xf>
    <xf numFmtId="0" fontId="11" fillId="0" borderId="3" xfId="0" applyFont="1" applyBorder="1" applyAlignment="1">
      <alignment horizontal="center" wrapText="1"/>
    </xf>
    <xf numFmtId="0" fontId="11" fillId="0" borderId="15" xfId="0" applyFont="1" applyBorder="1" applyAlignment="1">
      <alignment horizontal="center" wrapText="1"/>
    </xf>
    <xf numFmtId="0" fontId="11" fillId="0" borderId="10" xfId="0" applyFont="1" applyBorder="1" applyAlignment="1">
      <alignment horizontal="center" wrapText="1"/>
    </xf>
    <xf numFmtId="0" fontId="11" fillId="0" borderId="3" xfId="0" applyFont="1" applyBorder="1" applyAlignment="1">
      <alignment horizontal="left" vertical="top" wrapText="1"/>
    </xf>
    <xf numFmtId="0" fontId="11" fillId="0" borderId="15" xfId="0" applyFont="1" applyBorder="1" applyAlignment="1">
      <alignment horizontal="left" vertical="top" wrapText="1"/>
    </xf>
    <xf numFmtId="0" fontId="11" fillId="0" borderId="10" xfId="0" applyFont="1" applyBorder="1" applyAlignment="1">
      <alignment horizontal="left" vertical="top" wrapText="1"/>
    </xf>
    <xf numFmtId="0" fontId="27" fillId="7" borderId="4" xfId="0" applyFont="1" applyFill="1" applyBorder="1" applyAlignment="1">
      <alignment horizontal="right" vertical="center"/>
    </xf>
    <xf numFmtId="0" fontId="27" fillId="8" borderId="0" xfId="0" applyFont="1" applyFill="1" applyAlignment="1" applyProtection="1">
      <alignment horizontal="left" vertical="center"/>
    </xf>
    <xf numFmtId="0" fontId="27" fillId="8" borderId="4" xfId="0" applyFont="1" applyFill="1" applyBorder="1" applyAlignment="1" applyProtection="1">
      <alignment horizontal="left" vertical="center"/>
    </xf>
    <xf numFmtId="0" fontId="27" fillId="7" borderId="4" xfId="0" applyFont="1" applyFill="1" applyBorder="1" applyAlignment="1">
      <alignment horizontal="right"/>
    </xf>
    <xf numFmtId="49" fontId="10" fillId="6" borderId="4" xfId="0" applyNumberFormat="1" applyFont="1" applyFill="1" applyBorder="1" applyAlignment="1" applyProtection="1">
      <alignment horizontal="center" vertical="center" wrapText="1"/>
    </xf>
    <xf numFmtId="0" fontId="13" fillId="6" borderId="4" xfId="0" applyFont="1" applyFill="1" applyBorder="1" applyAlignment="1" applyProtection="1">
      <alignment horizontal="center" vertical="center" wrapText="1"/>
    </xf>
    <xf numFmtId="0" fontId="27" fillId="4" borderId="0" xfId="0" applyFont="1" applyFill="1" applyAlignment="1">
      <alignment horizontal="left" wrapText="1"/>
    </xf>
    <xf numFmtId="0" fontId="31" fillId="6" borderId="4" xfId="0" applyFont="1" applyFill="1" applyBorder="1" applyAlignment="1">
      <alignment horizontal="center" vertical="center" wrapText="1"/>
    </xf>
    <xf numFmtId="0" fontId="35" fillId="0" borderId="15" xfId="0" applyFont="1" applyBorder="1" applyAlignment="1">
      <alignment horizontal="center" wrapText="1"/>
    </xf>
    <xf numFmtId="0" fontId="11" fillId="0" borderId="6" xfId="0" applyFont="1" applyFill="1" applyBorder="1" applyAlignment="1">
      <alignment horizontal="center" vertical="center" wrapText="1"/>
    </xf>
  </cellXfs>
  <cellStyles count="8">
    <cellStyle name="Comma 2" xfId="1"/>
    <cellStyle name="Excel Built-in Normal" xfId="2"/>
    <cellStyle name="Hyperlink" xfId="3" builtinId="8"/>
    <cellStyle name="Normal" xfId="0" builtinId="0"/>
    <cellStyle name="Normal 2" xfId="4"/>
    <cellStyle name="Normal 2 2" xfId="5"/>
    <cellStyle name="Normal 3" xfId="6"/>
    <cellStyle name="Normal 4" xfId="7"/>
  </cellStyles>
  <dxfs count="6">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dkpirot.rs/" TargetMode="External"/><Relationship Id="rId1" Type="http://schemas.openxmlformats.org/officeDocument/2006/relationships/hyperlink" Target="mailto:domkulturepirot@gmail.com"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E46"/>
  <sheetViews>
    <sheetView showRowColHeaders="0" view="pageBreakPreview" topLeftCell="A16" zoomScaleSheetLayoutView="100" zoomScalePageLayoutView="99" workbookViewId="0">
      <selection activeCell="A19" sqref="A19:D20"/>
    </sheetView>
  </sheetViews>
  <sheetFormatPr defaultRowHeight="12.75" x14ac:dyDescent="0.2"/>
  <cols>
    <col min="1" max="1" width="26.5703125" customWidth="1"/>
    <col min="2" max="2" width="20.42578125" customWidth="1"/>
    <col min="3" max="3" width="10.42578125" customWidth="1"/>
    <col min="4" max="4" width="28.85546875" customWidth="1"/>
    <col min="5" max="5" width="34.140625" customWidth="1"/>
  </cols>
  <sheetData>
    <row r="3" spans="1:5" ht="16.5" customHeight="1" x14ac:dyDescent="0.25">
      <c r="A3" s="168" t="s">
        <v>328</v>
      </c>
      <c r="B3" s="179" t="s">
        <v>386</v>
      </c>
      <c r="C3" s="180"/>
      <c r="D3" s="181"/>
    </row>
    <row r="4" spans="1:5" ht="15.75" x14ac:dyDescent="0.25">
      <c r="A4" s="44" t="s">
        <v>329</v>
      </c>
      <c r="B4" s="182" t="s">
        <v>387</v>
      </c>
      <c r="C4" s="183"/>
      <c r="D4" s="184"/>
    </row>
    <row r="5" spans="1:5" ht="15.75" x14ac:dyDescent="0.25">
      <c r="A5" s="44" t="s">
        <v>330</v>
      </c>
      <c r="B5" s="182" t="s">
        <v>388</v>
      </c>
      <c r="C5" s="183"/>
      <c r="D5" s="184"/>
    </row>
    <row r="6" spans="1:5" ht="15.75" x14ac:dyDescent="0.25">
      <c r="A6" s="45"/>
      <c r="B6" s="45"/>
      <c r="C6" s="45"/>
      <c r="D6" s="45"/>
    </row>
    <row r="7" spans="1:5" ht="15.75" x14ac:dyDescent="0.25">
      <c r="A7" s="45"/>
      <c r="B7" s="45"/>
      <c r="C7" s="45"/>
      <c r="D7" s="45"/>
    </row>
    <row r="8" spans="1:5" ht="15.75" x14ac:dyDescent="0.25">
      <c r="A8" s="45"/>
      <c r="B8" s="45"/>
      <c r="C8" s="45"/>
      <c r="D8" s="45"/>
    </row>
    <row r="9" spans="1:5" ht="15.75" x14ac:dyDescent="0.25">
      <c r="A9" s="45"/>
      <c r="B9" s="45"/>
      <c r="C9" s="45"/>
      <c r="D9" s="45"/>
    </row>
    <row r="10" spans="1:5" ht="15.75" x14ac:dyDescent="0.25">
      <c r="A10" s="45"/>
      <c r="B10" s="45"/>
      <c r="C10" s="45"/>
      <c r="D10" s="45"/>
    </row>
    <row r="11" spans="1:5" ht="15.75" x14ac:dyDescent="0.25">
      <c r="A11" s="45"/>
      <c r="B11" s="45"/>
      <c r="C11" s="45"/>
      <c r="D11" s="45"/>
    </row>
    <row r="12" spans="1:5" ht="15.75" x14ac:dyDescent="0.25">
      <c r="A12" s="45"/>
      <c r="B12" s="45"/>
      <c r="C12" s="45"/>
      <c r="D12" s="45"/>
    </row>
    <row r="13" spans="1:5" ht="15.75" x14ac:dyDescent="0.25">
      <c r="A13" s="45"/>
      <c r="B13" s="45"/>
      <c r="C13" s="45"/>
      <c r="D13" s="45"/>
    </row>
    <row r="14" spans="1:5" ht="15.75" x14ac:dyDescent="0.25">
      <c r="A14" s="45"/>
      <c r="B14" s="45"/>
      <c r="C14" s="45"/>
      <c r="D14" s="45"/>
    </row>
    <row r="15" spans="1:5" ht="15.75" x14ac:dyDescent="0.25">
      <c r="A15" s="45"/>
      <c r="B15" s="45"/>
      <c r="C15" s="45"/>
      <c r="D15" s="45"/>
    </row>
    <row r="16" spans="1:5" ht="18" customHeight="1" x14ac:dyDescent="0.25">
      <c r="A16" s="45"/>
      <c r="B16" s="45"/>
      <c r="C16" s="45"/>
      <c r="D16" s="45"/>
      <c r="E16" s="38"/>
    </row>
    <row r="17" spans="1:5" ht="15.75" x14ac:dyDescent="0.25">
      <c r="A17" s="45"/>
      <c r="B17" s="46"/>
      <c r="C17" s="46"/>
      <c r="D17" s="46"/>
      <c r="E17" s="38"/>
    </row>
    <row r="18" spans="1:5" ht="15.75" x14ac:dyDescent="0.25">
      <c r="A18" s="45"/>
      <c r="B18" s="46"/>
      <c r="C18" s="46"/>
      <c r="D18" s="46"/>
    </row>
    <row r="19" spans="1:5" x14ac:dyDescent="0.2">
      <c r="A19" s="185" t="s">
        <v>527</v>
      </c>
      <c r="B19" s="186"/>
      <c r="C19" s="186"/>
      <c r="D19" s="186"/>
    </row>
    <row r="20" spans="1:5" x14ac:dyDescent="0.2">
      <c r="A20" s="186"/>
      <c r="B20" s="186"/>
      <c r="C20" s="186"/>
      <c r="D20" s="186"/>
    </row>
    <row r="21" spans="1:5" ht="15.75" x14ac:dyDescent="0.25">
      <c r="A21" s="45"/>
      <c r="B21" s="45"/>
      <c r="C21" s="45"/>
      <c r="D21" s="45"/>
    </row>
    <row r="22" spans="1:5" ht="15.75" x14ac:dyDescent="0.25">
      <c r="A22" s="45"/>
      <c r="B22" s="45"/>
      <c r="C22" s="45"/>
      <c r="D22" s="45"/>
    </row>
    <row r="23" spans="1:5" ht="15.75" x14ac:dyDescent="0.25">
      <c r="A23" s="45"/>
      <c r="B23" s="45"/>
      <c r="C23" s="45"/>
      <c r="D23" s="45"/>
    </row>
    <row r="24" spans="1:5" ht="15.75" x14ac:dyDescent="0.25">
      <c r="A24" s="45"/>
      <c r="B24" s="45"/>
      <c r="C24" s="45"/>
      <c r="D24" s="45"/>
    </row>
    <row r="25" spans="1:5" ht="15.75" x14ac:dyDescent="0.25">
      <c r="A25" s="45"/>
      <c r="B25" s="45"/>
      <c r="C25" s="45"/>
      <c r="D25" s="45"/>
    </row>
    <row r="26" spans="1:5" ht="15.75" x14ac:dyDescent="0.25">
      <c r="A26" s="45"/>
      <c r="B26" s="45"/>
      <c r="C26" s="45"/>
      <c r="D26" s="45"/>
    </row>
    <row r="27" spans="1:5" ht="15.75" x14ac:dyDescent="0.25">
      <c r="A27" s="45"/>
      <c r="B27" s="45"/>
      <c r="C27" s="45"/>
      <c r="D27" s="45"/>
    </row>
    <row r="28" spans="1:5" ht="15.75" x14ac:dyDescent="0.25">
      <c r="A28" s="45"/>
      <c r="B28" s="45"/>
      <c r="C28" s="45"/>
      <c r="D28" s="45"/>
    </row>
    <row r="29" spans="1:5" ht="15.75" x14ac:dyDescent="0.25">
      <c r="A29" s="45"/>
      <c r="B29" s="45"/>
      <c r="C29" s="45"/>
      <c r="D29" s="45"/>
    </row>
    <row r="30" spans="1:5" ht="15.75" x14ac:dyDescent="0.25">
      <c r="A30" s="45"/>
      <c r="B30" s="45"/>
      <c r="C30" s="45"/>
      <c r="D30" s="45"/>
    </row>
    <row r="31" spans="1:5" ht="15.75" x14ac:dyDescent="0.25">
      <c r="A31" s="45"/>
      <c r="B31" s="45"/>
      <c r="C31" s="45"/>
      <c r="D31" s="45"/>
    </row>
    <row r="32" spans="1:5" ht="15.75" x14ac:dyDescent="0.25">
      <c r="A32" s="45"/>
      <c r="B32" s="45"/>
      <c r="C32" s="45"/>
      <c r="D32" s="45"/>
    </row>
    <row r="33" spans="1:4" ht="15.75" x14ac:dyDescent="0.25">
      <c r="A33" s="45"/>
      <c r="B33" s="45"/>
      <c r="C33" s="45"/>
      <c r="D33" s="45"/>
    </row>
    <row r="34" spans="1:4" ht="15.75" x14ac:dyDescent="0.25">
      <c r="A34" s="45"/>
      <c r="B34" s="45"/>
      <c r="C34" s="45"/>
      <c r="D34" s="45"/>
    </row>
    <row r="35" spans="1:4" ht="15.75" x14ac:dyDescent="0.25">
      <c r="A35" s="45"/>
      <c r="B35" s="45"/>
      <c r="C35" s="45"/>
      <c r="D35" s="45"/>
    </row>
    <row r="36" spans="1:4" ht="15.75" x14ac:dyDescent="0.25">
      <c r="A36" s="45"/>
      <c r="B36" s="45"/>
      <c r="C36" s="45"/>
      <c r="D36" s="45"/>
    </row>
    <row r="37" spans="1:4" ht="15.75" x14ac:dyDescent="0.25">
      <c r="A37" s="45"/>
      <c r="B37" s="45"/>
      <c r="C37" s="45"/>
      <c r="D37" s="45"/>
    </row>
    <row r="38" spans="1:4" ht="15.75" x14ac:dyDescent="0.25">
      <c r="A38" s="45"/>
      <c r="B38" s="45"/>
      <c r="C38" s="45"/>
      <c r="D38" s="45"/>
    </row>
    <row r="39" spans="1:4" ht="15.75" x14ac:dyDescent="0.25">
      <c r="A39" s="45"/>
      <c r="B39" s="45"/>
      <c r="C39" s="45"/>
      <c r="D39" s="45"/>
    </row>
    <row r="40" spans="1:4" ht="15.75" x14ac:dyDescent="0.25">
      <c r="A40" s="45"/>
      <c r="B40" s="45"/>
      <c r="C40" s="45"/>
      <c r="D40" s="45"/>
    </row>
    <row r="41" spans="1:4" ht="15.75" x14ac:dyDescent="0.25">
      <c r="A41" s="45"/>
      <c r="B41" s="45"/>
      <c r="C41" s="45"/>
      <c r="D41" s="45"/>
    </row>
    <row r="42" spans="1:4" ht="15.75" x14ac:dyDescent="0.25">
      <c r="A42" s="45"/>
      <c r="B42" s="45"/>
      <c r="C42" s="45"/>
      <c r="D42" s="45"/>
    </row>
    <row r="43" spans="1:4" ht="15.75" x14ac:dyDescent="0.25">
      <c r="A43" s="45"/>
      <c r="B43" s="45"/>
      <c r="C43" s="45"/>
      <c r="D43" s="45"/>
    </row>
    <row r="44" spans="1:4" ht="15.75" x14ac:dyDescent="0.25">
      <c r="A44" s="45"/>
      <c r="B44" s="45"/>
      <c r="C44" s="47" t="s">
        <v>331</v>
      </c>
      <c r="D44" s="48" t="s">
        <v>525</v>
      </c>
    </row>
    <row r="45" spans="1:4" ht="15.75" x14ac:dyDescent="0.25">
      <c r="A45" s="45"/>
      <c r="B45" s="45"/>
      <c r="C45" s="49" t="s">
        <v>330</v>
      </c>
      <c r="D45" s="48" t="s">
        <v>388</v>
      </c>
    </row>
    <row r="46" spans="1:4" ht="15.75" x14ac:dyDescent="0.25">
      <c r="A46" s="45"/>
      <c r="B46" s="45"/>
      <c r="C46" s="45"/>
      <c r="D46" s="45"/>
    </row>
  </sheetData>
  <mergeCells count="4">
    <mergeCell ref="B3:D3"/>
    <mergeCell ref="B4:D4"/>
    <mergeCell ref="B5:D5"/>
    <mergeCell ref="A19:D20"/>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58"/>
  <sheetViews>
    <sheetView view="pageBreakPreview" topLeftCell="A39" zoomScaleSheetLayoutView="100" workbookViewId="0">
      <selection activeCell="O50" sqref="O50"/>
    </sheetView>
  </sheetViews>
  <sheetFormatPr defaultColWidth="9.140625" defaultRowHeight="15" x14ac:dyDescent="0.25"/>
  <cols>
    <col min="1" max="1" width="3.85546875" style="19" customWidth="1"/>
    <col min="2" max="2" width="8.42578125" style="19" customWidth="1"/>
    <col min="3" max="3" width="13.28515625" style="19" customWidth="1"/>
    <col min="4" max="7" width="18.7109375" style="19" customWidth="1"/>
    <col min="8" max="16384" width="9.140625" style="19"/>
  </cols>
  <sheetData>
    <row r="1" spans="2:7" ht="15.75" x14ac:dyDescent="0.25">
      <c r="B1" s="327" t="s">
        <v>357</v>
      </c>
      <c r="C1" s="327"/>
      <c r="D1" s="327"/>
      <c r="E1" s="327"/>
      <c r="F1" s="327"/>
      <c r="G1" s="327"/>
    </row>
    <row r="2" spans="2:7" ht="15.75" x14ac:dyDescent="0.25">
      <c r="B2" s="75"/>
      <c r="C2" s="75"/>
      <c r="D2" s="75"/>
      <c r="E2" s="75"/>
      <c r="F2" s="75"/>
      <c r="G2" s="75"/>
    </row>
    <row r="3" spans="2:7" ht="15.75" x14ac:dyDescent="0.25">
      <c r="B3" s="339" t="s">
        <v>358</v>
      </c>
      <c r="C3" s="339"/>
      <c r="D3" s="339"/>
      <c r="E3" s="339"/>
      <c r="F3" s="339"/>
      <c r="G3" s="339"/>
    </row>
    <row r="4" spans="2:7" ht="15.75" x14ac:dyDescent="0.25">
      <c r="B4" s="45"/>
      <c r="C4" s="45"/>
      <c r="D4" s="45"/>
      <c r="E4" s="45"/>
      <c r="F4" s="45"/>
      <c r="G4" s="76"/>
    </row>
    <row r="5" spans="2:7" ht="15.6" customHeight="1" x14ac:dyDescent="0.25">
      <c r="B5" s="344" t="s">
        <v>0</v>
      </c>
      <c r="C5" s="344"/>
      <c r="D5" s="344"/>
      <c r="E5" s="344"/>
      <c r="F5" s="344"/>
      <c r="G5" s="344"/>
    </row>
    <row r="6" spans="2:7" ht="19.899999999999999" customHeight="1" x14ac:dyDescent="0.25">
      <c r="B6" s="323" t="s">
        <v>1</v>
      </c>
      <c r="C6" s="323" t="s">
        <v>35</v>
      </c>
      <c r="D6" s="323" t="s">
        <v>93</v>
      </c>
      <c r="E6" s="323"/>
      <c r="F6" s="323" t="s">
        <v>112</v>
      </c>
      <c r="G6" s="323"/>
    </row>
    <row r="7" spans="2:7" ht="50.25" customHeight="1" x14ac:dyDescent="0.25">
      <c r="B7" s="323"/>
      <c r="C7" s="323"/>
      <c r="D7" s="59" t="s">
        <v>512</v>
      </c>
      <c r="E7" s="59" t="s">
        <v>513</v>
      </c>
      <c r="F7" s="59" t="s">
        <v>512</v>
      </c>
      <c r="G7" s="59" t="s">
        <v>513</v>
      </c>
    </row>
    <row r="8" spans="2:7" ht="37.35" customHeight="1" x14ac:dyDescent="0.25">
      <c r="B8" s="77">
        <v>1</v>
      </c>
      <c r="C8" s="59" t="s">
        <v>281</v>
      </c>
      <c r="D8" s="78"/>
      <c r="E8" s="78"/>
      <c r="F8" s="78"/>
      <c r="G8" s="78"/>
    </row>
    <row r="9" spans="2:7" ht="37.15" customHeight="1" x14ac:dyDescent="0.25">
      <c r="B9" s="77">
        <v>2</v>
      </c>
      <c r="C9" s="59" t="s">
        <v>308</v>
      </c>
      <c r="D9" s="78"/>
      <c r="E9" s="78"/>
      <c r="F9" s="78">
        <v>1</v>
      </c>
      <c r="G9" s="78">
        <v>1</v>
      </c>
    </row>
    <row r="10" spans="2:7" ht="17.100000000000001" customHeight="1" x14ac:dyDescent="0.25">
      <c r="B10" s="77">
        <v>3</v>
      </c>
      <c r="C10" s="59" t="s">
        <v>2</v>
      </c>
      <c r="D10" s="79">
        <v>7</v>
      </c>
      <c r="E10" s="79">
        <v>7</v>
      </c>
      <c r="F10" s="79">
        <v>3</v>
      </c>
      <c r="G10" s="79">
        <v>3</v>
      </c>
    </row>
    <row r="11" spans="2:7" ht="17.100000000000001" customHeight="1" x14ac:dyDescent="0.25">
      <c r="B11" s="77">
        <v>4</v>
      </c>
      <c r="C11" s="59" t="s">
        <v>5</v>
      </c>
      <c r="D11" s="79">
        <v>1</v>
      </c>
      <c r="E11" s="79">
        <v>1</v>
      </c>
      <c r="F11" s="79">
        <v>1</v>
      </c>
      <c r="G11" s="79">
        <v>1</v>
      </c>
    </row>
    <row r="12" spans="2:7" ht="17.100000000000001" customHeight="1" x14ac:dyDescent="0.25">
      <c r="B12" s="77">
        <v>5</v>
      </c>
      <c r="C12" s="59" t="s">
        <v>7</v>
      </c>
      <c r="D12" s="79"/>
      <c r="E12" s="79"/>
      <c r="F12" s="79"/>
      <c r="G12" s="79"/>
    </row>
    <row r="13" spans="2:7" ht="17.100000000000001" customHeight="1" x14ac:dyDescent="0.25">
      <c r="B13" s="77">
        <v>6</v>
      </c>
      <c r="C13" s="59" t="s">
        <v>9</v>
      </c>
      <c r="D13" s="79">
        <v>9</v>
      </c>
      <c r="E13" s="79">
        <v>9</v>
      </c>
      <c r="F13" s="79">
        <v>3</v>
      </c>
      <c r="G13" s="79">
        <v>3</v>
      </c>
    </row>
    <row r="14" spans="2:7" ht="17.100000000000001" customHeight="1" x14ac:dyDescent="0.25">
      <c r="B14" s="77">
        <v>7</v>
      </c>
      <c r="C14" s="59" t="s">
        <v>11</v>
      </c>
      <c r="D14" s="79">
        <v>2</v>
      </c>
      <c r="E14" s="79">
        <v>2</v>
      </c>
      <c r="F14" s="79"/>
      <c r="G14" s="79"/>
    </row>
    <row r="15" spans="2:7" ht="17.100000000000001" customHeight="1" x14ac:dyDescent="0.25">
      <c r="B15" s="77">
        <v>8</v>
      </c>
      <c r="C15" s="59" t="s">
        <v>13</v>
      </c>
      <c r="D15" s="79"/>
      <c r="E15" s="79"/>
      <c r="F15" s="79"/>
      <c r="G15" s="79"/>
    </row>
    <row r="16" spans="2:7" ht="17.100000000000001" customHeight="1" x14ac:dyDescent="0.25">
      <c r="B16" s="77">
        <v>9</v>
      </c>
      <c r="C16" s="59" t="s">
        <v>15</v>
      </c>
      <c r="D16" s="79"/>
      <c r="E16" s="79"/>
      <c r="F16" s="79"/>
      <c r="G16" s="79"/>
    </row>
    <row r="17" spans="2:7" ht="17.100000000000001" customHeight="1" x14ac:dyDescent="0.25">
      <c r="B17" s="345" t="s">
        <v>18</v>
      </c>
      <c r="C17" s="345"/>
      <c r="D17" s="80">
        <f>SUM(D8:D16)</f>
        <v>19</v>
      </c>
      <c r="E17" s="80">
        <f>SUM(E8:E16)</f>
        <v>19</v>
      </c>
      <c r="F17" s="80">
        <f>SUM(F8:F16)</f>
        <v>8</v>
      </c>
      <c r="G17" s="80">
        <f>SUM(G8:G16)</f>
        <v>8</v>
      </c>
    </row>
    <row r="18" spans="2:7" ht="19.5" customHeight="1" x14ac:dyDescent="0.25">
      <c r="B18" s="81"/>
      <c r="C18" s="55"/>
      <c r="D18" s="79"/>
      <c r="E18" s="79"/>
      <c r="F18" s="82"/>
      <c r="G18" s="83"/>
    </row>
    <row r="19" spans="2:7" ht="18.75" customHeight="1" x14ac:dyDescent="0.25">
      <c r="B19" s="350" t="s">
        <v>286</v>
      </c>
      <c r="C19" s="351"/>
      <c r="D19" s="351"/>
      <c r="E19" s="351"/>
      <c r="F19" s="351"/>
      <c r="G19" s="351"/>
    </row>
    <row r="20" spans="2:7" ht="44.1" customHeight="1" x14ac:dyDescent="0.25">
      <c r="B20" s="59" t="s">
        <v>1</v>
      </c>
      <c r="C20" s="59" t="s">
        <v>35</v>
      </c>
      <c r="D20" s="323" t="s">
        <v>514</v>
      </c>
      <c r="E20" s="323"/>
      <c r="F20" s="323" t="s">
        <v>513</v>
      </c>
      <c r="G20" s="323"/>
    </row>
    <row r="21" spans="2:7" ht="30" customHeight="1" x14ac:dyDescent="0.25">
      <c r="B21" s="77">
        <v>1</v>
      </c>
      <c r="C21" s="59" t="s">
        <v>3</v>
      </c>
      <c r="D21" s="352">
        <v>1</v>
      </c>
      <c r="E21" s="353"/>
      <c r="F21" s="352">
        <v>1</v>
      </c>
      <c r="G21" s="353"/>
    </row>
    <row r="22" spans="2:7" ht="31.5" customHeight="1" x14ac:dyDescent="0.25">
      <c r="B22" s="77">
        <v>2</v>
      </c>
      <c r="C22" s="59" t="s">
        <v>282</v>
      </c>
      <c r="D22" s="352">
        <v>5</v>
      </c>
      <c r="E22" s="353"/>
      <c r="F22" s="352">
        <v>5</v>
      </c>
      <c r="G22" s="353"/>
    </row>
    <row r="23" spans="2:7" ht="28.5" customHeight="1" x14ac:dyDescent="0.25">
      <c r="B23" s="77">
        <v>3</v>
      </c>
      <c r="C23" s="59" t="s">
        <v>283</v>
      </c>
      <c r="D23" s="352">
        <v>2</v>
      </c>
      <c r="E23" s="353"/>
      <c r="F23" s="352">
        <v>2</v>
      </c>
      <c r="G23" s="353"/>
    </row>
    <row r="24" spans="2:7" ht="36.75" customHeight="1" x14ac:dyDescent="0.25">
      <c r="B24" s="77">
        <v>4</v>
      </c>
      <c r="C24" s="59" t="s">
        <v>284</v>
      </c>
      <c r="D24" s="352">
        <v>6</v>
      </c>
      <c r="E24" s="353"/>
      <c r="F24" s="352">
        <v>6</v>
      </c>
      <c r="G24" s="353"/>
    </row>
    <row r="25" spans="2:7" ht="21" customHeight="1" x14ac:dyDescent="0.25">
      <c r="B25" s="77">
        <v>5</v>
      </c>
      <c r="C25" s="59" t="s">
        <v>285</v>
      </c>
      <c r="D25" s="352">
        <v>5</v>
      </c>
      <c r="E25" s="353"/>
      <c r="F25" s="352">
        <v>5</v>
      </c>
      <c r="G25" s="353"/>
    </row>
    <row r="26" spans="2:7" ht="17.100000000000001" customHeight="1" x14ac:dyDescent="0.25">
      <c r="B26" s="345" t="s">
        <v>18</v>
      </c>
      <c r="C26" s="345"/>
      <c r="D26" s="354">
        <f>SUM(D21:E25)</f>
        <v>19</v>
      </c>
      <c r="E26" s="355"/>
      <c r="F26" s="341">
        <v>19</v>
      </c>
      <c r="G26" s="341"/>
    </row>
    <row r="27" spans="2:7" ht="16.5" customHeight="1" x14ac:dyDescent="0.25">
      <c r="B27" s="345" t="s">
        <v>16</v>
      </c>
      <c r="C27" s="345"/>
      <c r="D27" s="356"/>
      <c r="E27" s="357"/>
      <c r="F27" s="342"/>
      <c r="G27" s="342"/>
    </row>
    <row r="28" spans="2:7" s="30" customFormat="1" ht="19.5" customHeight="1" x14ac:dyDescent="0.25">
      <c r="B28" s="86"/>
      <c r="C28" s="86"/>
      <c r="D28" s="87"/>
      <c r="E28" s="87"/>
      <c r="F28" s="87"/>
      <c r="G28" s="87"/>
    </row>
    <row r="29" spans="2:7" ht="22.7" customHeight="1" x14ac:dyDescent="0.25">
      <c r="B29" s="344" t="s">
        <v>77</v>
      </c>
      <c r="C29" s="344"/>
      <c r="D29" s="344"/>
      <c r="E29" s="344"/>
      <c r="F29" s="344"/>
      <c r="G29" s="344"/>
    </row>
    <row r="30" spans="2:7" ht="19.899999999999999" customHeight="1" x14ac:dyDescent="0.25">
      <c r="B30" s="323" t="s">
        <v>1</v>
      </c>
      <c r="C30" s="323" t="s">
        <v>35</v>
      </c>
      <c r="D30" s="323" t="s">
        <v>93</v>
      </c>
      <c r="E30" s="323"/>
      <c r="F30" s="323" t="s">
        <v>112</v>
      </c>
      <c r="G30" s="323"/>
    </row>
    <row r="31" spans="2:7" ht="52.15" customHeight="1" x14ac:dyDescent="0.25">
      <c r="B31" s="323"/>
      <c r="C31" s="323"/>
      <c r="D31" s="59" t="s">
        <v>512</v>
      </c>
      <c r="E31" s="59" t="s">
        <v>513</v>
      </c>
      <c r="F31" s="59" t="s">
        <v>512</v>
      </c>
      <c r="G31" s="59" t="s">
        <v>513</v>
      </c>
    </row>
    <row r="32" spans="2:7" ht="17.100000000000001" customHeight="1" x14ac:dyDescent="0.25">
      <c r="B32" s="77">
        <v>1</v>
      </c>
      <c r="C32" s="59" t="s">
        <v>88</v>
      </c>
      <c r="D32" s="79">
        <v>13</v>
      </c>
      <c r="E32" s="79">
        <v>13</v>
      </c>
      <c r="F32" s="79">
        <v>4</v>
      </c>
      <c r="G32" s="79">
        <v>4</v>
      </c>
    </row>
    <row r="33" spans="2:7" ht="17.100000000000001" customHeight="1" x14ac:dyDescent="0.25">
      <c r="B33" s="77">
        <v>2</v>
      </c>
      <c r="C33" s="59" t="s">
        <v>89</v>
      </c>
      <c r="D33" s="79">
        <v>6</v>
      </c>
      <c r="E33" s="79">
        <v>6</v>
      </c>
      <c r="F33" s="79">
        <v>4</v>
      </c>
      <c r="G33" s="79">
        <v>4</v>
      </c>
    </row>
    <row r="34" spans="2:7" ht="17.100000000000001" customHeight="1" x14ac:dyDescent="0.25">
      <c r="B34" s="345" t="s">
        <v>18</v>
      </c>
      <c r="C34" s="345"/>
      <c r="D34" s="80">
        <f>SUM(D32:D33)</f>
        <v>19</v>
      </c>
      <c r="E34" s="80">
        <v>19</v>
      </c>
      <c r="F34" s="80">
        <f>SUM(F32:F33)</f>
        <v>8</v>
      </c>
      <c r="G34" s="80">
        <v>8</v>
      </c>
    </row>
    <row r="35" spans="2:7" s="30" customFormat="1" ht="3.75" customHeight="1" x14ac:dyDescent="0.25">
      <c r="B35" s="86"/>
      <c r="C35" s="86"/>
      <c r="D35" s="88"/>
      <c r="E35" s="88"/>
      <c r="F35" s="88"/>
      <c r="G35" s="88"/>
    </row>
    <row r="36" spans="2:7" s="30" customFormat="1" ht="9" hidden="1" customHeight="1" x14ac:dyDescent="0.25">
      <c r="B36" s="86"/>
      <c r="C36" s="86"/>
      <c r="D36" s="88"/>
      <c r="E36" s="88"/>
      <c r="F36" s="88"/>
      <c r="G36" s="88"/>
    </row>
    <row r="37" spans="2:7" s="30" customFormat="1" ht="16.5" hidden="1" customHeight="1" x14ac:dyDescent="0.25">
      <c r="B37" s="86"/>
      <c r="C37" s="86"/>
      <c r="D37" s="88"/>
      <c r="E37" s="88"/>
      <c r="F37" s="88"/>
      <c r="G37" s="88"/>
    </row>
    <row r="38" spans="2:7" ht="19.5" hidden="1" customHeight="1" x14ac:dyDescent="0.25">
      <c r="B38" s="89"/>
      <c r="C38" s="45"/>
      <c r="D38" s="45"/>
      <c r="E38" s="45"/>
      <c r="F38" s="45"/>
      <c r="G38" s="45"/>
    </row>
    <row r="39" spans="2:7" s="31" customFormat="1" ht="17.100000000000001" customHeight="1" x14ac:dyDescent="0.2">
      <c r="B39" s="346" t="s">
        <v>257</v>
      </c>
      <c r="C39" s="346"/>
      <c r="D39" s="346"/>
      <c r="E39" s="346"/>
      <c r="F39" s="346"/>
      <c r="G39" s="346"/>
    </row>
    <row r="40" spans="2:7" ht="30.2" customHeight="1" x14ac:dyDescent="0.25">
      <c r="B40" s="323" t="s">
        <v>1</v>
      </c>
      <c r="C40" s="323" t="s">
        <v>35</v>
      </c>
      <c r="D40" s="323" t="s">
        <v>93</v>
      </c>
      <c r="E40" s="323"/>
      <c r="F40" s="323"/>
      <c r="G40" s="323"/>
    </row>
    <row r="41" spans="2:7" ht="30.2" customHeight="1" x14ac:dyDescent="0.25">
      <c r="B41" s="323"/>
      <c r="C41" s="323"/>
      <c r="D41" s="323" t="s">
        <v>514</v>
      </c>
      <c r="E41" s="323"/>
      <c r="F41" s="323" t="s">
        <v>513</v>
      </c>
      <c r="G41" s="323"/>
    </row>
    <row r="42" spans="2:7" ht="34.15" customHeight="1" x14ac:dyDescent="0.25">
      <c r="B42" s="59">
        <v>1</v>
      </c>
      <c r="C42" s="59" t="s">
        <v>258</v>
      </c>
      <c r="D42" s="349">
        <v>17</v>
      </c>
      <c r="E42" s="349"/>
      <c r="F42" s="349">
        <v>17</v>
      </c>
      <c r="G42" s="349"/>
    </row>
    <row r="43" spans="2:7" ht="34.15" customHeight="1" x14ac:dyDescent="0.25">
      <c r="B43" s="59">
        <v>2</v>
      </c>
      <c r="C43" s="59" t="s">
        <v>259</v>
      </c>
      <c r="D43" s="349">
        <v>2</v>
      </c>
      <c r="E43" s="349"/>
      <c r="F43" s="349">
        <v>2</v>
      </c>
      <c r="G43" s="349"/>
    </row>
    <row r="44" spans="2:7" ht="34.15" customHeight="1" x14ac:dyDescent="0.25">
      <c r="B44" s="59">
        <v>3</v>
      </c>
      <c r="C44" s="59" t="s">
        <v>226</v>
      </c>
      <c r="D44" s="347">
        <v>0</v>
      </c>
      <c r="E44" s="348"/>
      <c r="F44" s="347">
        <v>0</v>
      </c>
      <c r="G44" s="348"/>
    </row>
    <row r="45" spans="2:7" ht="34.15" customHeight="1" x14ac:dyDescent="0.25">
      <c r="B45" s="59">
        <v>4</v>
      </c>
      <c r="C45" s="59" t="s">
        <v>227</v>
      </c>
      <c r="D45" s="347">
        <v>0</v>
      </c>
      <c r="E45" s="348"/>
      <c r="F45" s="347">
        <v>0</v>
      </c>
      <c r="G45" s="348"/>
    </row>
    <row r="46" spans="2:7" ht="16.5" customHeight="1" x14ac:dyDescent="0.25">
      <c r="B46" s="89"/>
      <c r="C46" s="45"/>
      <c r="D46" s="45"/>
      <c r="E46" s="45"/>
      <c r="F46" s="45"/>
      <c r="G46" s="45"/>
    </row>
    <row r="47" spans="2:7" ht="19.899999999999999" customHeight="1" x14ac:dyDescent="0.25">
      <c r="B47" s="358" t="s">
        <v>288</v>
      </c>
      <c r="C47" s="358"/>
      <c r="D47" s="358"/>
      <c r="E47" s="358"/>
      <c r="F47" s="358"/>
      <c r="G47" s="358"/>
    </row>
    <row r="48" spans="2:7" ht="19.899999999999999" customHeight="1" x14ac:dyDescent="0.25">
      <c r="B48" s="340" t="s">
        <v>1</v>
      </c>
      <c r="C48" s="340" t="s">
        <v>35</v>
      </c>
      <c r="D48" s="323" t="s">
        <v>287</v>
      </c>
      <c r="E48" s="323"/>
      <c r="F48" s="343" t="s">
        <v>301</v>
      </c>
      <c r="G48" s="343"/>
    </row>
    <row r="49" spans="2:7" ht="45" customHeight="1" x14ac:dyDescent="0.25">
      <c r="B49" s="340"/>
      <c r="C49" s="340"/>
      <c r="D49" s="59" t="s">
        <v>512</v>
      </c>
      <c r="E49" s="59" t="s">
        <v>513</v>
      </c>
      <c r="F49" s="59" t="s">
        <v>512</v>
      </c>
      <c r="G49" s="59" t="s">
        <v>513</v>
      </c>
    </row>
    <row r="50" spans="2:7" ht="29.45" customHeight="1" x14ac:dyDescent="0.25">
      <c r="B50" s="77">
        <v>1</v>
      </c>
      <c r="C50" s="59" t="s">
        <v>4</v>
      </c>
      <c r="D50" s="79">
        <v>2</v>
      </c>
      <c r="E50" s="79">
        <v>2</v>
      </c>
      <c r="F50" s="79">
        <v>3</v>
      </c>
      <c r="G50" s="79">
        <v>3</v>
      </c>
    </row>
    <row r="51" spans="2:7" ht="25.15" customHeight="1" x14ac:dyDescent="0.25">
      <c r="B51" s="77">
        <v>2</v>
      </c>
      <c r="C51" s="59" t="s">
        <v>6</v>
      </c>
      <c r="D51" s="79">
        <v>2</v>
      </c>
      <c r="E51" s="79">
        <v>2</v>
      </c>
      <c r="F51" s="79">
        <v>5</v>
      </c>
      <c r="G51" s="79">
        <v>5</v>
      </c>
    </row>
    <row r="52" spans="2:7" ht="28.9" customHeight="1" x14ac:dyDescent="0.25">
      <c r="B52" s="77">
        <v>3</v>
      </c>
      <c r="C52" s="59" t="s">
        <v>8</v>
      </c>
      <c r="D52" s="79">
        <v>3</v>
      </c>
      <c r="E52" s="79">
        <v>3</v>
      </c>
      <c r="F52" s="79">
        <v>1</v>
      </c>
      <c r="G52" s="79">
        <v>1</v>
      </c>
    </row>
    <row r="53" spans="2:7" ht="27.75" customHeight="1" x14ac:dyDescent="0.25">
      <c r="B53" s="77">
        <v>4</v>
      </c>
      <c r="C53" s="59" t="s">
        <v>10</v>
      </c>
      <c r="D53" s="79">
        <v>1</v>
      </c>
      <c r="E53" s="79">
        <v>1</v>
      </c>
      <c r="F53" s="79">
        <v>3</v>
      </c>
      <c r="G53" s="79">
        <v>3</v>
      </c>
    </row>
    <row r="54" spans="2:7" ht="31.7" customHeight="1" x14ac:dyDescent="0.25">
      <c r="B54" s="77">
        <v>5</v>
      </c>
      <c r="C54" s="59" t="s">
        <v>12</v>
      </c>
      <c r="D54" s="79">
        <v>4</v>
      </c>
      <c r="E54" s="79">
        <v>4</v>
      </c>
      <c r="F54" s="79">
        <v>5</v>
      </c>
      <c r="G54" s="79">
        <v>5</v>
      </c>
    </row>
    <row r="55" spans="2:7" ht="29.45" customHeight="1" x14ac:dyDescent="0.25">
      <c r="B55" s="77">
        <v>6</v>
      </c>
      <c r="C55" s="59" t="s">
        <v>14</v>
      </c>
      <c r="D55" s="79">
        <v>5</v>
      </c>
      <c r="E55" s="79">
        <v>3</v>
      </c>
      <c r="F55" s="79">
        <v>1</v>
      </c>
      <c r="G55" s="79">
        <v>1</v>
      </c>
    </row>
    <row r="56" spans="2:7" ht="29.45" customHeight="1" x14ac:dyDescent="0.25">
      <c r="B56" s="77">
        <v>7</v>
      </c>
      <c r="C56" s="59" t="s">
        <v>17</v>
      </c>
      <c r="D56" s="79">
        <v>0</v>
      </c>
      <c r="E56" s="79">
        <v>2</v>
      </c>
      <c r="F56" s="79"/>
      <c r="G56" s="79"/>
    </row>
    <row r="57" spans="2:7" ht="33" customHeight="1" x14ac:dyDescent="0.25">
      <c r="B57" s="77">
        <v>8</v>
      </c>
      <c r="C57" s="59" t="s">
        <v>19</v>
      </c>
      <c r="D57" s="79">
        <v>2</v>
      </c>
      <c r="E57" s="79">
        <v>2</v>
      </c>
      <c r="F57" s="79">
        <v>1</v>
      </c>
      <c r="G57" s="79">
        <v>1</v>
      </c>
    </row>
    <row r="58" spans="2:7" ht="32.450000000000003" customHeight="1" x14ac:dyDescent="0.25">
      <c r="B58" s="345" t="s">
        <v>18</v>
      </c>
      <c r="C58" s="345"/>
      <c r="D58" s="80">
        <f>SUM(D50:D57)</f>
        <v>19</v>
      </c>
      <c r="E58" s="80">
        <f>SUM(E50:E57)</f>
        <v>19</v>
      </c>
      <c r="F58" s="85">
        <f>SUM(F50:F57)</f>
        <v>19</v>
      </c>
      <c r="G58" s="85">
        <f>SUM(G50:G57)</f>
        <v>19</v>
      </c>
    </row>
  </sheetData>
  <mergeCells count="53">
    <mergeCell ref="B58:C58"/>
    <mergeCell ref="B47:G47"/>
    <mergeCell ref="D21:E21"/>
    <mergeCell ref="D23:E23"/>
    <mergeCell ref="D24:E24"/>
    <mergeCell ref="D25:E25"/>
    <mergeCell ref="F21:G21"/>
    <mergeCell ref="F22:G22"/>
    <mergeCell ref="F23:G23"/>
    <mergeCell ref="F24:G24"/>
    <mergeCell ref="F25:G25"/>
    <mergeCell ref="F42:G42"/>
    <mergeCell ref="D43:E43"/>
    <mergeCell ref="F43:G43"/>
    <mergeCell ref="D44:E44"/>
    <mergeCell ref="D45:E45"/>
    <mergeCell ref="D30:E30"/>
    <mergeCell ref="F30:G30"/>
    <mergeCell ref="B5:G5"/>
    <mergeCell ref="D6:E6"/>
    <mergeCell ref="F6:G6"/>
    <mergeCell ref="B19:G19"/>
    <mergeCell ref="D20:E20"/>
    <mergeCell ref="F20:G20"/>
    <mergeCell ref="B6:B7"/>
    <mergeCell ref="C6:C7"/>
    <mergeCell ref="B17:C17"/>
    <mergeCell ref="B26:C26"/>
    <mergeCell ref="B27:C27"/>
    <mergeCell ref="D22:E22"/>
    <mergeCell ref="D26:E26"/>
    <mergeCell ref="D27:E27"/>
    <mergeCell ref="F41:G41"/>
    <mergeCell ref="D40:G40"/>
    <mergeCell ref="F44:G44"/>
    <mergeCell ref="F45:G45"/>
    <mergeCell ref="D42:E42"/>
    <mergeCell ref="B1:G1"/>
    <mergeCell ref="B3:G3"/>
    <mergeCell ref="D48:E48"/>
    <mergeCell ref="B48:B49"/>
    <mergeCell ref="C48:C49"/>
    <mergeCell ref="F26:G26"/>
    <mergeCell ref="F27:G27"/>
    <mergeCell ref="F48:G48"/>
    <mergeCell ref="B30:B31"/>
    <mergeCell ref="C30:C31"/>
    <mergeCell ref="B29:G29"/>
    <mergeCell ref="B34:C34"/>
    <mergeCell ref="B39:G39"/>
    <mergeCell ref="B40:B41"/>
    <mergeCell ref="C40:C41"/>
    <mergeCell ref="D41:E41"/>
  </mergeCells>
  <pageMargins left="0.118110236220472" right="0.196850393700787" top="0.74803149606299202" bottom="0.74803149606299202" header="0.31496062992126" footer="0.31496062992126"/>
  <pageSetup orientation="portrait"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7"/>
  <sheetViews>
    <sheetView view="pageBreakPreview" zoomScaleSheetLayoutView="100" workbookViewId="0">
      <selection activeCell="D11" sqref="D11"/>
    </sheetView>
  </sheetViews>
  <sheetFormatPr defaultRowHeight="12.75" x14ac:dyDescent="0.2"/>
  <cols>
    <col min="1" max="1" width="7.28515625" customWidth="1"/>
    <col min="2" max="2" width="32" customWidth="1"/>
    <col min="3" max="4" width="27.140625" customWidth="1"/>
  </cols>
  <sheetData>
    <row r="1" spans="1:4" ht="15.6" customHeight="1" x14ac:dyDescent="0.2">
      <c r="A1" s="339" t="s">
        <v>359</v>
      </c>
      <c r="B1" s="339"/>
      <c r="C1" s="339"/>
      <c r="D1" s="339"/>
    </row>
    <row r="2" spans="1:4" ht="15.75" x14ac:dyDescent="0.25">
      <c r="A2" s="90"/>
      <c r="B2" s="90"/>
      <c r="C2" s="90"/>
      <c r="D2" s="90"/>
    </row>
    <row r="3" spans="1:4" ht="15.75" x14ac:dyDescent="0.25">
      <c r="A3" s="359" t="s">
        <v>303</v>
      </c>
      <c r="B3" s="359"/>
      <c r="C3" s="359"/>
      <c r="D3" s="359"/>
    </row>
    <row r="4" spans="1:4" ht="47.45" customHeight="1" x14ac:dyDescent="0.2">
      <c r="A4" s="91" t="s">
        <v>1</v>
      </c>
      <c r="B4" s="91" t="s">
        <v>302</v>
      </c>
      <c r="C4" s="91" t="s">
        <v>500</v>
      </c>
      <c r="D4" s="91" t="s">
        <v>501</v>
      </c>
    </row>
    <row r="5" spans="1:4" ht="15" customHeight="1" x14ac:dyDescent="0.2">
      <c r="A5" s="92">
        <v>1</v>
      </c>
      <c r="B5" s="92" t="s">
        <v>386</v>
      </c>
      <c r="C5" s="92">
        <v>19</v>
      </c>
      <c r="D5" s="92">
        <v>19</v>
      </c>
    </row>
    <row r="6" spans="1:4" ht="15" customHeight="1" x14ac:dyDescent="0.2">
      <c r="A6" s="92">
        <v>2</v>
      </c>
      <c r="B6" s="92"/>
      <c r="C6" s="92"/>
      <c r="D6" s="92"/>
    </row>
    <row r="7" spans="1:4" ht="15" customHeight="1" x14ac:dyDescent="0.2">
      <c r="A7" s="92">
        <v>3</v>
      </c>
      <c r="B7" s="92"/>
      <c r="C7" s="92"/>
      <c r="D7" s="92"/>
    </row>
    <row r="8" spans="1:4" ht="15" customHeight="1" x14ac:dyDescent="0.2">
      <c r="A8" s="92">
        <v>4</v>
      </c>
      <c r="B8" s="92"/>
      <c r="C8" s="92"/>
      <c r="D8" s="92"/>
    </row>
    <row r="9" spans="1:4" ht="15" customHeight="1" x14ac:dyDescent="0.2">
      <c r="A9" s="92">
        <v>5</v>
      </c>
      <c r="B9" s="92"/>
      <c r="C9" s="92"/>
      <c r="D9" s="92"/>
    </row>
    <row r="10" spans="1:4" ht="15" customHeight="1" x14ac:dyDescent="0.2">
      <c r="A10" s="92">
        <v>6</v>
      </c>
      <c r="B10" s="92"/>
      <c r="C10" s="92"/>
      <c r="D10" s="92"/>
    </row>
    <row r="11" spans="1:4" ht="15" customHeight="1" x14ac:dyDescent="0.2">
      <c r="A11" s="92">
        <v>7</v>
      </c>
      <c r="B11" s="92"/>
      <c r="C11" s="92"/>
      <c r="D11" s="92"/>
    </row>
    <row r="12" spans="1:4" ht="15" customHeight="1" x14ac:dyDescent="0.2">
      <c r="A12" s="92">
        <v>8</v>
      </c>
      <c r="B12" s="92"/>
      <c r="C12" s="92"/>
      <c r="D12" s="92"/>
    </row>
    <row r="13" spans="1:4" ht="15" customHeight="1" x14ac:dyDescent="0.2">
      <c r="A13" s="92">
        <v>9</v>
      </c>
      <c r="B13" s="92"/>
      <c r="C13" s="92"/>
      <c r="D13" s="92"/>
    </row>
    <row r="14" spans="1:4" ht="15" customHeight="1" x14ac:dyDescent="0.2">
      <c r="A14" s="92">
        <v>10</v>
      </c>
      <c r="B14" s="92"/>
      <c r="C14" s="92"/>
      <c r="D14" s="92"/>
    </row>
    <row r="15" spans="1:4" ht="15" customHeight="1" x14ac:dyDescent="0.2">
      <c r="A15" s="92" t="s">
        <v>91</v>
      </c>
      <c r="B15" s="92"/>
      <c r="C15" s="92"/>
      <c r="D15" s="92"/>
    </row>
    <row r="16" spans="1:4" ht="15" customHeight="1" x14ac:dyDescent="0.2">
      <c r="A16" s="360" t="s">
        <v>299</v>
      </c>
      <c r="B16" s="360"/>
      <c r="C16" s="93">
        <f>SUM(C5:C15)</f>
        <v>19</v>
      </c>
      <c r="D16" s="93">
        <f>SUM(D5:D15)</f>
        <v>19</v>
      </c>
    </row>
    <row r="17" spans="1:4" ht="15.75" x14ac:dyDescent="0.25">
      <c r="A17" s="45"/>
      <c r="B17" s="45"/>
      <c r="C17" s="45"/>
      <c r="D17" s="45"/>
    </row>
    <row r="18" spans="1:4" ht="15.75" x14ac:dyDescent="0.25">
      <c r="A18" s="45"/>
      <c r="B18" s="45"/>
      <c r="C18" s="45"/>
      <c r="D18" s="45"/>
    </row>
    <row r="19" spans="1:4" ht="15.75" x14ac:dyDescent="0.2">
      <c r="A19" s="339" t="s">
        <v>360</v>
      </c>
      <c r="B19" s="339"/>
      <c r="C19" s="339"/>
      <c r="D19" s="339"/>
    </row>
    <row r="20" spans="1:4" ht="44.85" customHeight="1" x14ac:dyDescent="0.25">
      <c r="A20" s="45"/>
      <c r="B20" s="45"/>
      <c r="C20" s="45"/>
      <c r="D20" s="45"/>
    </row>
    <row r="21" spans="1:4" x14ac:dyDescent="0.2">
      <c r="A21" s="213"/>
      <c r="B21" s="213"/>
      <c r="C21" s="213"/>
      <c r="D21" s="213"/>
    </row>
    <row r="22" spans="1:4" x14ac:dyDescent="0.2">
      <c r="A22" s="213"/>
      <c r="B22" s="213"/>
      <c r="C22" s="213"/>
      <c r="D22" s="213"/>
    </row>
    <row r="23" spans="1:4" x14ac:dyDescent="0.2">
      <c r="A23" s="213"/>
      <c r="B23" s="213"/>
      <c r="C23" s="213"/>
      <c r="D23" s="213"/>
    </row>
    <row r="24" spans="1:4" x14ac:dyDescent="0.2">
      <c r="A24" s="213"/>
      <c r="B24" s="213"/>
      <c r="C24" s="213"/>
      <c r="D24" s="213"/>
    </row>
    <row r="25" spans="1:4" x14ac:dyDescent="0.2">
      <c r="A25" s="213"/>
      <c r="B25" s="213"/>
      <c r="C25" s="213"/>
      <c r="D25" s="213"/>
    </row>
    <row r="26" spans="1:4" x14ac:dyDescent="0.2">
      <c r="A26" s="213"/>
      <c r="B26" s="213"/>
      <c r="C26" s="213"/>
      <c r="D26" s="213"/>
    </row>
    <row r="27" spans="1:4" x14ac:dyDescent="0.2">
      <c r="A27" s="213"/>
      <c r="B27" s="213"/>
      <c r="C27" s="213"/>
      <c r="D27" s="213"/>
    </row>
    <row r="28" spans="1:4" x14ac:dyDescent="0.2">
      <c r="A28" s="213"/>
      <c r="B28" s="213"/>
      <c r="C28" s="213"/>
      <c r="D28" s="213"/>
    </row>
    <row r="29" spans="1:4" x14ac:dyDescent="0.2">
      <c r="A29" s="213"/>
      <c r="B29" s="213"/>
      <c r="C29" s="213"/>
      <c r="D29" s="213"/>
    </row>
    <row r="30" spans="1:4" x14ac:dyDescent="0.2">
      <c r="A30" s="213"/>
      <c r="B30" s="213"/>
      <c r="C30" s="213"/>
      <c r="D30" s="213"/>
    </row>
    <row r="31" spans="1:4" x14ac:dyDescent="0.2">
      <c r="A31" s="213"/>
      <c r="B31" s="213"/>
      <c r="C31" s="213"/>
      <c r="D31" s="213"/>
    </row>
    <row r="32" spans="1:4" x14ac:dyDescent="0.2">
      <c r="A32" s="213"/>
      <c r="B32" s="213"/>
      <c r="C32" s="213"/>
      <c r="D32" s="213"/>
    </row>
    <row r="33" spans="1:4" x14ac:dyDescent="0.2">
      <c r="A33" s="213"/>
      <c r="B33" s="213"/>
      <c r="C33" s="213"/>
      <c r="D33" s="213"/>
    </row>
    <row r="34" spans="1:4" x14ac:dyDescent="0.2">
      <c r="A34" s="213"/>
      <c r="B34" s="213"/>
      <c r="C34" s="213"/>
      <c r="D34" s="213"/>
    </row>
    <row r="35" spans="1:4" x14ac:dyDescent="0.2">
      <c r="A35" s="213"/>
      <c r="B35" s="213"/>
      <c r="C35" s="213"/>
      <c r="D35" s="213"/>
    </row>
    <row r="36" spans="1:4" x14ac:dyDescent="0.2">
      <c r="A36" s="213"/>
      <c r="B36" s="213"/>
      <c r="C36" s="213"/>
      <c r="D36" s="213"/>
    </row>
    <row r="37" spans="1:4" x14ac:dyDescent="0.2">
      <c r="A37" s="213"/>
      <c r="B37" s="213"/>
      <c r="C37" s="213"/>
      <c r="D37" s="213"/>
    </row>
    <row r="38" spans="1:4" x14ac:dyDescent="0.2">
      <c r="A38" s="213"/>
      <c r="B38" s="213"/>
      <c r="C38" s="213"/>
      <c r="D38" s="213"/>
    </row>
    <row r="39" spans="1:4" x14ac:dyDescent="0.2">
      <c r="A39" s="213"/>
      <c r="B39" s="213"/>
      <c r="C39" s="213"/>
      <c r="D39" s="213"/>
    </row>
    <row r="40" spans="1:4" x14ac:dyDescent="0.2">
      <c r="A40" s="213"/>
      <c r="B40" s="213"/>
      <c r="C40" s="213"/>
      <c r="D40" s="213"/>
    </row>
    <row r="41" spans="1:4" x14ac:dyDescent="0.2">
      <c r="A41" s="213"/>
      <c r="B41" s="213"/>
      <c r="C41" s="213"/>
      <c r="D41" s="213"/>
    </row>
    <row r="42" spans="1:4" x14ac:dyDescent="0.2">
      <c r="A42" s="213"/>
      <c r="B42" s="213"/>
      <c r="C42" s="213"/>
      <c r="D42" s="213"/>
    </row>
    <row r="43" spans="1:4" x14ac:dyDescent="0.2">
      <c r="A43" s="213"/>
      <c r="B43" s="213"/>
      <c r="C43" s="213"/>
      <c r="D43" s="213"/>
    </row>
    <row r="44" spans="1:4" x14ac:dyDescent="0.2">
      <c r="A44" s="213"/>
      <c r="B44" s="213"/>
      <c r="C44" s="213"/>
      <c r="D44" s="213"/>
    </row>
    <row r="45" spans="1:4" x14ac:dyDescent="0.2">
      <c r="A45" s="213"/>
      <c r="B45" s="213"/>
      <c r="C45" s="213"/>
      <c r="D45" s="213"/>
    </row>
    <row r="46" spans="1:4" x14ac:dyDescent="0.2">
      <c r="A46" s="213"/>
      <c r="B46" s="213"/>
      <c r="C46" s="213"/>
      <c r="D46" s="213"/>
    </row>
    <row r="47" spans="1:4" x14ac:dyDescent="0.2">
      <c r="A47" s="213"/>
      <c r="B47" s="213"/>
      <c r="C47" s="213"/>
      <c r="D47" s="213"/>
    </row>
    <row r="48" spans="1:4" x14ac:dyDescent="0.2">
      <c r="A48" s="213"/>
      <c r="B48" s="213"/>
      <c r="C48" s="213"/>
      <c r="D48" s="213"/>
    </row>
    <row r="49" spans="1:4" x14ac:dyDescent="0.2">
      <c r="A49" s="42"/>
      <c r="B49" s="42"/>
      <c r="C49" s="42"/>
      <c r="D49" s="42"/>
    </row>
    <row r="50" spans="1:4" x14ac:dyDescent="0.2">
      <c r="A50" s="40"/>
      <c r="B50" s="40"/>
      <c r="C50" s="40"/>
      <c r="D50" s="40"/>
    </row>
    <row r="51" spans="1:4" x14ac:dyDescent="0.2">
      <c r="A51" s="40"/>
      <c r="B51" s="40"/>
      <c r="C51" s="40"/>
      <c r="D51" s="40"/>
    </row>
    <row r="52" spans="1:4" x14ac:dyDescent="0.2">
      <c r="A52" s="40"/>
      <c r="B52" s="40"/>
      <c r="C52" s="40"/>
      <c r="D52" s="40"/>
    </row>
    <row r="53" spans="1:4" x14ac:dyDescent="0.2">
      <c r="A53" s="40"/>
      <c r="B53" s="40"/>
      <c r="C53" s="40"/>
      <c r="D53" s="40"/>
    </row>
    <row r="54" spans="1:4" x14ac:dyDescent="0.2">
      <c r="A54" s="40"/>
      <c r="B54" s="40"/>
      <c r="C54" s="40"/>
      <c r="D54" s="40"/>
    </row>
    <row r="55" spans="1:4" x14ac:dyDescent="0.2">
      <c r="A55" s="40"/>
      <c r="B55" s="40"/>
      <c r="C55" s="40"/>
      <c r="D55" s="40"/>
    </row>
    <row r="56" spans="1:4" x14ac:dyDescent="0.2">
      <c r="A56" s="40"/>
      <c r="B56" s="40"/>
      <c r="C56" s="40"/>
      <c r="D56" s="40"/>
    </row>
    <row r="57" spans="1:4" x14ac:dyDescent="0.2">
      <c r="A57" s="40"/>
      <c r="B57" s="40"/>
      <c r="C57" s="40"/>
      <c r="D57" s="40"/>
    </row>
  </sheetData>
  <mergeCells count="5">
    <mergeCell ref="A3:D3"/>
    <mergeCell ref="A16:B16"/>
    <mergeCell ref="A1:D1"/>
    <mergeCell ref="A19:D19"/>
    <mergeCell ref="A21:D48"/>
  </mergeCells>
  <pageMargins left="0.45" right="0.2" top="0.75" bottom="0.75" header="0.3" footer="0.3"/>
  <pageSetup orientation="portrait"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89"/>
  <sheetViews>
    <sheetView workbookViewId="0">
      <selection activeCell="C30" sqref="C30"/>
    </sheetView>
  </sheetViews>
  <sheetFormatPr defaultColWidth="9.140625" defaultRowHeight="15.75" x14ac:dyDescent="0.25"/>
  <cols>
    <col min="1" max="1" width="5.42578125" style="1" customWidth="1"/>
    <col min="2" max="2" width="48" style="1" customWidth="1"/>
    <col min="3" max="3" width="18.42578125" style="1" customWidth="1"/>
    <col min="4" max="4" width="17.42578125" style="1" customWidth="1"/>
    <col min="5" max="5" width="15.140625" style="1" customWidth="1"/>
    <col min="6" max="6" width="11.42578125" style="1" customWidth="1"/>
    <col min="7" max="7" width="13.140625" style="1" customWidth="1"/>
    <col min="8" max="8" width="13" style="1" customWidth="1"/>
    <col min="9" max="9" width="14.140625" style="1" customWidth="1"/>
    <col min="10" max="10" width="26.42578125" style="1" customWidth="1"/>
    <col min="11" max="16384" width="9.140625" style="1"/>
  </cols>
  <sheetData>
    <row r="2" spans="1:13" s="32" customFormat="1" ht="17.45" customHeight="1" x14ac:dyDescent="0.2">
      <c r="A2" s="361" t="s">
        <v>361</v>
      </c>
      <c r="B2" s="361"/>
      <c r="C2" s="361"/>
      <c r="D2" s="361"/>
    </row>
    <row r="3" spans="1:13" ht="59.45" customHeight="1" x14ac:dyDescent="0.25">
      <c r="A3" s="98" t="s">
        <v>307</v>
      </c>
      <c r="B3" s="98" t="s">
        <v>24</v>
      </c>
      <c r="C3" s="98" t="s">
        <v>502</v>
      </c>
      <c r="D3" s="59" t="s">
        <v>503</v>
      </c>
      <c r="E3" s="6"/>
      <c r="F3" s="28"/>
      <c r="G3" s="6"/>
      <c r="H3" s="6"/>
      <c r="I3" s="6"/>
      <c r="J3" s="7"/>
      <c r="K3" s="7"/>
      <c r="L3" s="7"/>
      <c r="M3" s="7"/>
    </row>
    <row r="4" spans="1:13" ht="44.1" customHeight="1" x14ac:dyDescent="0.25">
      <c r="A4" s="99" t="s">
        <v>43</v>
      </c>
      <c r="B4" s="100" t="s">
        <v>64</v>
      </c>
      <c r="C4" s="101">
        <v>17694600</v>
      </c>
      <c r="D4" s="101">
        <v>8847300</v>
      </c>
      <c r="E4" s="7"/>
      <c r="F4" s="7"/>
      <c r="G4" s="7"/>
      <c r="H4" s="7"/>
      <c r="I4" s="7"/>
      <c r="J4" s="7"/>
      <c r="K4" s="7"/>
      <c r="L4" s="7"/>
      <c r="M4" s="7"/>
    </row>
    <row r="5" spans="1:13" ht="36" customHeight="1" x14ac:dyDescent="0.25">
      <c r="A5" s="99" t="s">
        <v>44</v>
      </c>
      <c r="B5" s="100" t="s">
        <v>65</v>
      </c>
      <c r="C5" s="101">
        <v>20960000</v>
      </c>
      <c r="D5" s="101">
        <v>10480000</v>
      </c>
      <c r="E5" s="7"/>
      <c r="F5" s="7"/>
      <c r="G5" s="7"/>
      <c r="H5" s="7"/>
      <c r="I5" s="7"/>
      <c r="J5" s="7"/>
      <c r="K5" s="7"/>
      <c r="L5" s="7"/>
      <c r="M5" s="7"/>
    </row>
    <row r="6" spans="1:13" ht="36" customHeight="1" x14ac:dyDescent="0.25">
      <c r="A6" s="99" t="s">
        <v>45</v>
      </c>
      <c r="B6" s="100" t="s">
        <v>66</v>
      </c>
      <c r="C6" s="101">
        <v>24136000</v>
      </c>
      <c r="D6" s="101">
        <v>12068000</v>
      </c>
      <c r="E6" s="7"/>
      <c r="F6" s="7"/>
      <c r="G6" s="7"/>
      <c r="H6" s="7"/>
      <c r="I6" s="7"/>
      <c r="J6" s="7"/>
      <c r="K6" s="7"/>
      <c r="L6" s="7"/>
      <c r="M6" s="7"/>
    </row>
    <row r="7" spans="1:13" ht="36" customHeight="1" x14ac:dyDescent="0.25">
      <c r="A7" s="99" t="s">
        <v>254</v>
      </c>
      <c r="B7" s="100" t="s">
        <v>306</v>
      </c>
      <c r="C7" s="101">
        <v>21</v>
      </c>
      <c r="D7" s="101">
        <v>21</v>
      </c>
      <c r="E7" s="7"/>
      <c r="F7" s="7"/>
      <c r="G7" s="7"/>
      <c r="H7" s="7"/>
      <c r="I7" s="7"/>
      <c r="J7" s="7"/>
      <c r="K7" s="7"/>
      <c r="L7" s="7"/>
      <c r="M7" s="7"/>
    </row>
    <row r="8" spans="1:13" ht="36" customHeight="1" x14ac:dyDescent="0.25">
      <c r="A8" s="99" t="s">
        <v>36</v>
      </c>
      <c r="B8" s="100" t="s">
        <v>104</v>
      </c>
      <c r="C8" s="101">
        <v>19</v>
      </c>
      <c r="D8" s="101">
        <v>19</v>
      </c>
      <c r="E8" s="7"/>
      <c r="F8" s="7"/>
      <c r="G8" s="7"/>
      <c r="H8" s="7"/>
      <c r="I8" s="7"/>
      <c r="J8" s="7"/>
      <c r="K8" s="7"/>
      <c r="L8" s="7"/>
      <c r="M8" s="7"/>
    </row>
    <row r="9" spans="1:13" ht="36" customHeight="1" x14ac:dyDescent="0.25">
      <c r="A9" s="99" t="s">
        <v>255</v>
      </c>
      <c r="B9" s="102" t="s">
        <v>67</v>
      </c>
      <c r="C9" s="101">
        <v>17</v>
      </c>
      <c r="D9" s="101">
        <v>17</v>
      </c>
      <c r="E9" s="7"/>
      <c r="F9" s="7"/>
      <c r="G9" s="7"/>
      <c r="H9" s="7"/>
      <c r="I9" s="7"/>
      <c r="J9" s="7"/>
      <c r="K9" s="7"/>
      <c r="L9" s="7"/>
      <c r="M9" s="7"/>
    </row>
    <row r="10" spans="1:13" ht="36" customHeight="1" x14ac:dyDescent="0.25">
      <c r="A10" s="99" t="s">
        <v>256</v>
      </c>
      <c r="B10" s="102" t="s">
        <v>68</v>
      </c>
      <c r="C10" s="101">
        <v>2</v>
      </c>
      <c r="D10" s="101">
        <v>2</v>
      </c>
      <c r="E10" s="7"/>
      <c r="F10" s="7"/>
      <c r="G10" s="7"/>
      <c r="H10" s="7"/>
      <c r="I10" s="7"/>
      <c r="J10" s="7"/>
      <c r="K10" s="7"/>
      <c r="L10" s="7"/>
      <c r="M10" s="7"/>
    </row>
    <row r="11" spans="1:13" ht="36" customHeight="1" x14ac:dyDescent="0.25">
      <c r="A11" s="99" t="s">
        <v>37</v>
      </c>
      <c r="B11" s="103" t="s">
        <v>25</v>
      </c>
      <c r="C11" s="101"/>
      <c r="D11" s="101"/>
      <c r="E11" s="7"/>
      <c r="F11" s="7"/>
      <c r="G11" s="7"/>
      <c r="H11" s="7"/>
      <c r="I11" s="7"/>
      <c r="J11" s="7"/>
      <c r="K11" s="7"/>
      <c r="L11" s="7"/>
      <c r="M11" s="7"/>
    </row>
    <row r="12" spans="1:13" ht="36" customHeight="1" x14ac:dyDescent="0.25">
      <c r="A12" s="99" t="s">
        <v>38</v>
      </c>
      <c r="B12" s="103" t="s">
        <v>105</v>
      </c>
      <c r="C12" s="101"/>
      <c r="D12" s="101"/>
      <c r="E12" s="7"/>
      <c r="F12" s="7"/>
      <c r="G12" s="7"/>
      <c r="H12" s="7"/>
      <c r="I12" s="7"/>
      <c r="J12" s="7"/>
      <c r="K12" s="7"/>
      <c r="L12" s="7"/>
      <c r="M12" s="7"/>
    </row>
    <row r="13" spans="1:13" ht="36" customHeight="1" x14ac:dyDescent="0.25">
      <c r="A13" s="99" t="s">
        <v>69</v>
      </c>
      <c r="B13" s="103" t="s">
        <v>26</v>
      </c>
      <c r="C13" s="101"/>
      <c r="D13" s="101"/>
      <c r="E13" s="7"/>
      <c r="F13" s="7"/>
      <c r="G13" s="7"/>
      <c r="H13" s="7"/>
      <c r="I13" s="7"/>
      <c r="J13" s="7"/>
      <c r="K13" s="7"/>
      <c r="L13" s="7"/>
      <c r="M13" s="7"/>
    </row>
    <row r="14" spans="1:13" ht="36" customHeight="1" x14ac:dyDescent="0.25">
      <c r="A14" s="99" t="s">
        <v>39</v>
      </c>
      <c r="B14" s="167" t="s">
        <v>106</v>
      </c>
      <c r="C14" s="101"/>
      <c r="D14" s="101"/>
      <c r="E14" s="7"/>
      <c r="F14" s="7"/>
      <c r="G14" s="7"/>
      <c r="H14" s="7"/>
      <c r="I14" s="7"/>
      <c r="J14" s="7"/>
      <c r="K14" s="7"/>
      <c r="L14" s="7"/>
      <c r="M14" s="7"/>
    </row>
    <row r="15" spans="1:13" ht="36" customHeight="1" x14ac:dyDescent="0.25">
      <c r="A15" s="99" t="s">
        <v>40</v>
      </c>
      <c r="B15" s="100" t="s">
        <v>27</v>
      </c>
      <c r="C15" s="101"/>
      <c r="D15" s="101"/>
      <c r="E15" s="7"/>
      <c r="F15" s="7"/>
      <c r="G15" s="7"/>
      <c r="H15" s="7"/>
      <c r="I15" s="7"/>
      <c r="J15" s="7"/>
      <c r="K15" s="7"/>
      <c r="L15" s="7"/>
      <c r="M15" s="7"/>
    </row>
    <row r="16" spans="1:13" ht="36" customHeight="1" x14ac:dyDescent="0.25">
      <c r="A16" s="99" t="s">
        <v>41</v>
      </c>
      <c r="B16" s="104" t="s">
        <v>107</v>
      </c>
      <c r="C16" s="101"/>
      <c r="D16" s="101"/>
      <c r="E16" s="7"/>
      <c r="F16" s="7"/>
      <c r="G16" s="7"/>
      <c r="H16" s="7"/>
      <c r="I16" s="7"/>
      <c r="J16" s="7"/>
      <c r="K16" s="7"/>
      <c r="L16" s="7"/>
      <c r="M16" s="7"/>
    </row>
    <row r="17" spans="1:13" ht="36" customHeight="1" x14ac:dyDescent="0.25">
      <c r="A17" s="99" t="s">
        <v>42</v>
      </c>
      <c r="B17" s="100" t="s">
        <v>28</v>
      </c>
      <c r="C17" s="101"/>
      <c r="D17" s="101"/>
      <c r="E17" s="7"/>
      <c r="F17" s="7"/>
      <c r="G17" s="7"/>
      <c r="H17" s="7"/>
      <c r="I17" s="7"/>
      <c r="J17" s="7"/>
      <c r="K17" s="7"/>
      <c r="L17" s="7"/>
      <c r="M17" s="7"/>
    </row>
    <row r="18" spans="1:13" ht="36" customHeight="1" x14ac:dyDescent="0.25">
      <c r="A18" s="99" t="s">
        <v>60</v>
      </c>
      <c r="B18" s="104" t="s">
        <v>108</v>
      </c>
      <c r="C18" s="101"/>
      <c r="D18" s="101"/>
      <c r="E18" s="7"/>
      <c r="F18" s="7"/>
      <c r="G18" s="7"/>
      <c r="H18" s="7"/>
      <c r="I18" s="7"/>
      <c r="J18" s="7"/>
      <c r="K18" s="7"/>
      <c r="L18" s="7"/>
      <c r="M18" s="7"/>
    </row>
    <row r="19" spans="1:13" ht="36" customHeight="1" x14ac:dyDescent="0.25">
      <c r="A19" s="99" t="s">
        <v>20</v>
      </c>
      <c r="B19" s="100" t="s">
        <v>109</v>
      </c>
      <c r="C19" s="101">
        <v>530000</v>
      </c>
      <c r="D19" s="101">
        <v>265000</v>
      </c>
      <c r="E19" s="7"/>
      <c r="F19" s="7"/>
      <c r="G19" s="7"/>
      <c r="H19" s="7"/>
      <c r="I19" s="7"/>
      <c r="J19" s="7"/>
      <c r="K19" s="7"/>
      <c r="L19" s="7"/>
      <c r="M19" s="7"/>
    </row>
    <row r="20" spans="1:13" ht="36" customHeight="1" x14ac:dyDescent="0.25">
      <c r="A20" s="99" t="s">
        <v>61</v>
      </c>
      <c r="B20" s="100" t="s">
        <v>110</v>
      </c>
      <c r="C20" s="101">
        <v>5</v>
      </c>
      <c r="D20" s="101">
        <v>5</v>
      </c>
      <c r="E20" s="7"/>
      <c r="F20" s="7"/>
      <c r="G20" s="7"/>
      <c r="H20" s="7"/>
      <c r="I20" s="7"/>
      <c r="J20" s="7"/>
      <c r="K20" s="7"/>
      <c r="L20" s="7"/>
      <c r="M20" s="7"/>
    </row>
    <row r="21" spans="1:13" ht="36" customHeight="1" x14ac:dyDescent="0.25">
      <c r="A21" s="99" t="s">
        <v>70</v>
      </c>
      <c r="B21" s="100" t="s">
        <v>90</v>
      </c>
      <c r="C21" s="101">
        <v>350000</v>
      </c>
      <c r="D21" s="101">
        <v>125000</v>
      </c>
      <c r="E21" s="7"/>
      <c r="F21" s="7"/>
      <c r="G21" s="7"/>
      <c r="H21" s="7"/>
      <c r="I21" s="7"/>
      <c r="J21" s="7"/>
      <c r="K21" s="7"/>
      <c r="L21" s="7"/>
      <c r="M21" s="7"/>
    </row>
    <row r="22" spans="1:13" ht="36" customHeight="1" x14ac:dyDescent="0.25">
      <c r="A22" s="99" t="s">
        <v>71</v>
      </c>
      <c r="B22" s="100" t="s">
        <v>111</v>
      </c>
      <c r="C22" s="101">
        <v>3</v>
      </c>
      <c r="D22" s="101">
        <v>3</v>
      </c>
      <c r="E22" s="7"/>
      <c r="F22" s="7"/>
      <c r="G22" s="7"/>
      <c r="H22" s="7"/>
      <c r="I22" s="7"/>
      <c r="J22" s="7"/>
      <c r="K22" s="7"/>
      <c r="L22" s="7"/>
      <c r="M22" s="7"/>
    </row>
    <row r="23" spans="1:13" ht="36" customHeight="1" x14ac:dyDescent="0.25">
      <c r="A23" s="99" t="s">
        <v>72</v>
      </c>
      <c r="B23" s="100" t="s">
        <v>29</v>
      </c>
      <c r="C23" s="101">
        <v>800000</v>
      </c>
      <c r="D23" s="101">
        <v>400000</v>
      </c>
      <c r="E23" s="7"/>
      <c r="F23" s="7"/>
      <c r="G23" s="7"/>
      <c r="H23" s="7"/>
      <c r="I23" s="7"/>
      <c r="J23" s="7"/>
      <c r="K23" s="7"/>
      <c r="L23" s="7"/>
      <c r="M23" s="7"/>
    </row>
    <row r="24" spans="1:13" ht="36" customHeight="1" x14ac:dyDescent="0.25">
      <c r="A24" s="99" t="s">
        <v>73</v>
      </c>
      <c r="B24" s="100" t="s">
        <v>22</v>
      </c>
      <c r="C24" s="101">
        <v>400000</v>
      </c>
      <c r="D24" s="101">
        <v>200000</v>
      </c>
      <c r="E24" s="7"/>
      <c r="F24" s="7"/>
      <c r="G24" s="7"/>
      <c r="H24" s="7"/>
      <c r="I24" s="7"/>
      <c r="J24" s="7"/>
      <c r="K24" s="7"/>
      <c r="L24" s="7"/>
      <c r="M24" s="7"/>
    </row>
    <row r="25" spans="1:13" ht="36" customHeight="1" x14ac:dyDescent="0.25">
      <c r="A25" s="99" t="s">
        <v>74</v>
      </c>
      <c r="B25" s="105" t="s">
        <v>23</v>
      </c>
      <c r="C25" s="101">
        <v>480000</v>
      </c>
      <c r="D25" s="101">
        <v>240000</v>
      </c>
      <c r="E25" s="7"/>
      <c r="F25" s="7"/>
      <c r="G25" s="7"/>
      <c r="H25" s="7"/>
      <c r="I25" s="7"/>
      <c r="J25" s="7"/>
      <c r="K25" s="7"/>
      <c r="L25" s="7"/>
      <c r="M25" s="7"/>
    </row>
    <row r="26" spans="1:13" ht="36" customHeight="1" x14ac:dyDescent="0.25">
      <c r="A26" s="99" t="s">
        <v>62</v>
      </c>
      <c r="B26" s="100" t="s">
        <v>30</v>
      </c>
      <c r="C26" s="101"/>
      <c r="D26" s="101"/>
      <c r="E26" s="7"/>
      <c r="F26" s="7"/>
      <c r="G26" s="7"/>
      <c r="H26" s="7"/>
      <c r="I26" s="7"/>
      <c r="J26" s="7"/>
      <c r="K26" s="7"/>
      <c r="L26" s="7"/>
      <c r="M26" s="7"/>
    </row>
    <row r="27" spans="1:13" ht="36" customHeight="1" x14ac:dyDescent="0.25">
      <c r="A27" s="99" t="s">
        <v>63</v>
      </c>
      <c r="B27" s="100" t="s">
        <v>31</v>
      </c>
      <c r="C27" s="101">
        <v>900000</v>
      </c>
      <c r="D27" s="101">
        <v>350000</v>
      </c>
      <c r="E27" s="7"/>
      <c r="F27" s="7"/>
      <c r="G27" s="7"/>
      <c r="H27" s="7"/>
      <c r="I27" s="7"/>
      <c r="J27" s="7"/>
      <c r="K27" s="7"/>
      <c r="L27" s="7"/>
      <c r="M27" s="7"/>
    </row>
    <row r="28" spans="1:13" ht="36" customHeight="1" x14ac:dyDescent="0.25">
      <c r="A28" s="99" t="s">
        <v>78</v>
      </c>
      <c r="B28" s="100" t="s">
        <v>269</v>
      </c>
      <c r="C28" s="101">
        <v>3</v>
      </c>
      <c r="D28" s="101">
        <v>1</v>
      </c>
      <c r="E28" s="7"/>
      <c r="F28" s="7"/>
      <c r="G28" s="7"/>
      <c r="H28" s="7"/>
      <c r="I28" s="7"/>
      <c r="J28" s="7"/>
      <c r="K28" s="7"/>
      <c r="L28" s="7"/>
      <c r="M28" s="7"/>
    </row>
    <row r="29" spans="1:13" ht="36" customHeight="1" x14ac:dyDescent="0.25">
      <c r="A29" s="99" t="s">
        <v>21</v>
      </c>
      <c r="B29" s="100" t="s">
        <v>32</v>
      </c>
      <c r="C29" s="101"/>
      <c r="D29" s="101"/>
      <c r="E29" s="7"/>
      <c r="F29" s="7"/>
      <c r="G29" s="7"/>
      <c r="H29" s="7"/>
      <c r="I29" s="7"/>
      <c r="J29" s="7"/>
      <c r="K29" s="7"/>
      <c r="L29" s="7"/>
      <c r="M29" s="7"/>
    </row>
    <row r="30" spans="1:13" ht="36" customHeight="1" x14ac:dyDescent="0.25">
      <c r="A30" s="99" t="s">
        <v>75</v>
      </c>
      <c r="B30" s="100" t="s">
        <v>33</v>
      </c>
      <c r="C30" s="101">
        <v>200000</v>
      </c>
      <c r="D30" s="101">
        <v>100000</v>
      </c>
      <c r="E30" s="7"/>
      <c r="F30" s="7"/>
      <c r="G30" s="7"/>
      <c r="H30" s="7"/>
      <c r="I30" s="7"/>
      <c r="J30" s="7"/>
      <c r="K30" s="7"/>
      <c r="L30" s="7"/>
      <c r="M30" s="7"/>
    </row>
    <row r="31" spans="1:13" ht="36" customHeight="1" x14ac:dyDescent="0.25">
      <c r="A31" s="99" t="s">
        <v>76</v>
      </c>
      <c r="B31" s="100" t="s">
        <v>34</v>
      </c>
      <c r="C31" s="101">
        <v>140000</v>
      </c>
      <c r="D31" s="101">
        <v>140000</v>
      </c>
      <c r="E31" s="7"/>
      <c r="F31" s="7"/>
      <c r="G31" s="7"/>
      <c r="H31" s="7"/>
      <c r="I31" s="7"/>
      <c r="J31" s="7"/>
      <c r="K31" s="7"/>
      <c r="L31" s="7"/>
      <c r="M31" s="7"/>
    </row>
    <row r="32" spans="1:13" ht="16.5" thickBot="1" x14ac:dyDescent="0.3">
      <c r="A32" s="94"/>
      <c r="B32" s="95"/>
      <c r="C32" s="95"/>
      <c r="D32" s="96"/>
      <c r="E32" s="7"/>
      <c r="F32" s="7"/>
      <c r="G32" s="7"/>
      <c r="H32" s="7"/>
      <c r="I32" s="7"/>
      <c r="J32" s="7"/>
      <c r="K32" s="7"/>
      <c r="L32" s="7"/>
      <c r="M32" s="7"/>
    </row>
    <row r="33" spans="1:13" ht="21.6" customHeight="1" x14ac:dyDescent="0.25">
      <c r="A33" s="94"/>
      <c r="B33" s="97"/>
      <c r="C33" s="97"/>
      <c r="D33" s="94"/>
      <c r="E33" s="7"/>
      <c r="F33" s="7"/>
      <c r="G33" s="7"/>
      <c r="H33" s="7"/>
      <c r="I33" s="7"/>
      <c r="J33" s="7"/>
      <c r="K33" s="7"/>
      <c r="L33" s="7"/>
      <c r="M33" s="7"/>
    </row>
    <row r="34" spans="1:13" ht="38.450000000000003" customHeight="1" x14ac:dyDescent="0.25">
      <c r="A34" s="94"/>
      <c r="B34" s="362" t="s">
        <v>267</v>
      </c>
      <c r="C34" s="362"/>
      <c r="D34" s="362"/>
      <c r="E34" s="7"/>
      <c r="F34" s="7"/>
      <c r="G34" s="7"/>
      <c r="H34" s="7"/>
      <c r="I34" s="7"/>
      <c r="J34" s="7"/>
      <c r="K34" s="7"/>
      <c r="L34" s="7"/>
      <c r="M34" s="7"/>
    </row>
    <row r="35" spans="1:13" x14ac:dyDescent="0.25">
      <c r="A35" s="6"/>
      <c r="B35" s="8"/>
      <c r="C35" s="8"/>
      <c r="D35" s="8"/>
      <c r="E35" s="7"/>
      <c r="F35" s="7"/>
      <c r="G35" s="7"/>
      <c r="H35" s="7"/>
      <c r="I35" s="7"/>
      <c r="J35" s="7"/>
      <c r="K35" s="7"/>
      <c r="L35" s="7"/>
      <c r="M35" s="7"/>
    </row>
    <row r="36" spans="1:13" ht="24" customHeight="1" x14ac:dyDescent="0.25">
      <c r="B36" s="9"/>
      <c r="C36" s="9"/>
      <c r="D36" s="7"/>
      <c r="E36" s="7"/>
      <c r="F36" s="7"/>
      <c r="G36" s="7"/>
      <c r="H36" s="7"/>
      <c r="I36" s="7"/>
      <c r="J36" s="7"/>
      <c r="K36" s="7"/>
      <c r="L36" s="7"/>
      <c r="M36" s="7"/>
    </row>
    <row r="37" spans="1:13" x14ac:dyDescent="0.25">
      <c r="A37" s="6"/>
      <c r="B37" s="8"/>
      <c r="C37" s="8"/>
      <c r="D37" s="7"/>
      <c r="E37" s="7"/>
      <c r="F37" s="7"/>
      <c r="G37" s="7"/>
      <c r="H37" s="7"/>
      <c r="I37" s="7"/>
      <c r="J37" s="7"/>
      <c r="K37" s="7"/>
      <c r="L37" s="7"/>
      <c r="M37" s="7"/>
    </row>
    <row r="38" spans="1:13" x14ac:dyDescent="0.25">
      <c r="A38" s="6"/>
      <c r="B38" s="7"/>
      <c r="C38" s="7"/>
      <c r="D38" s="7"/>
      <c r="E38" s="7"/>
      <c r="F38" s="7"/>
      <c r="G38" s="7"/>
      <c r="H38" s="7"/>
      <c r="I38" s="7"/>
      <c r="J38" s="7"/>
      <c r="K38" s="7"/>
      <c r="L38" s="7"/>
      <c r="M38" s="7"/>
    </row>
    <row r="39" spans="1:13" x14ac:dyDescent="0.25">
      <c r="A39" s="6"/>
      <c r="B39" s="7"/>
      <c r="C39" s="7"/>
      <c r="D39" s="8"/>
      <c r="E39" s="7"/>
      <c r="F39" s="7"/>
      <c r="G39" s="7"/>
      <c r="H39" s="7"/>
      <c r="I39" s="7"/>
      <c r="J39" s="7"/>
      <c r="K39" s="7"/>
      <c r="L39" s="7"/>
      <c r="M39" s="7"/>
    </row>
    <row r="40" spans="1:13" x14ac:dyDescent="0.25">
      <c r="A40" s="6"/>
      <c r="B40" s="7"/>
      <c r="C40" s="7"/>
      <c r="D40" s="8"/>
      <c r="E40" s="7"/>
      <c r="F40" s="7"/>
      <c r="G40" s="7"/>
      <c r="H40" s="7"/>
      <c r="I40" s="7"/>
      <c r="J40" s="7"/>
      <c r="K40" s="7"/>
      <c r="L40" s="7"/>
      <c r="M40" s="7"/>
    </row>
    <row r="41" spans="1:13" x14ac:dyDescent="0.25">
      <c r="A41" s="6"/>
      <c r="B41" s="8"/>
      <c r="C41" s="8"/>
      <c r="D41" s="8"/>
      <c r="E41" s="7"/>
      <c r="F41" s="7"/>
      <c r="G41" s="7"/>
      <c r="H41" s="7"/>
      <c r="I41" s="7"/>
      <c r="J41" s="7"/>
      <c r="K41" s="7"/>
      <c r="L41" s="7"/>
      <c r="M41" s="7"/>
    </row>
    <row r="42" spans="1:13" x14ac:dyDescent="0.25">
      <c r="A42" s="6"/>
      <c r="B42" s="8"/>
      <c r="C42" s="8"/>
      <c r="D42" s="8"/>
      <c r="E42" s="7"/>
      <c r="F42" s="7"/>
      <c r="G42" s="7"/>
      <c r="H42" s="7"/>
      <c r="I42" s="7"/>
      <c r="J42" s="7"/>
      <c r="K42" s="7"/>
      <c r="L42" s="7"/>
      <c r="M42" s="7"/>
    </row>
    <row r="43" spans="1:13" x14ac:dyDescent="0.25">
      <c r="A43" s="6"/>
      <c r="B43" s="8"/>
      <c r="C43" s="8"/>
      <c r="D43" s="8"/>
      <c r="E43" s="7"/>
      <c r="F43" s="7"/>
      <c r="G43" s="7"/>
      <c r="H43" s="7"/>
      <c r="I43" s="7"/>
      <c r="J43" s="7"/>
      <c r="K43" s="7"/>
      <c r="L43" s="7"/>
      <c r="M43" s="7"/>
    </row>
    <row r="44" spans="1:13" x14ac:dyDescent="0.25">
      <c r="A44" s="6"/>
      <c r="B44" s="8"/>
      <c r="C44" s="8"/>
      <c r="D44" s="8"/>
      <c r="E44" s="7"/>
    </row>
    <row r="45" spans="1:13" x14ac:dyDescent="0.25">
      <c r="A45" s="6"/>
      <c r="B45" s="8"/>
      <c r="C45" s="8"/>
      <c r="D45" s="7"/>
      <c r="E45" s="7"/>
    </row>
    <row r="46" spans="1:13" x14ac:dyDescent="0.25">
      <c r="A46" s="6"/>
      <c r="B46" s="8"/>
      <c r="C46" s="8"/>
      <c r="D46" s="7"/>
      <c r="E46" s="7"/>
    </row>
    <row r="47" spans="1:13" x14ac:dyDescent="0.25">
      <c r="A47" s="6"/>
      <c r="B47" s="7"/>
      <c r="C47" s="7"/>
      <c r="D47" s="7"/>
      <c r="E47" s="7"/>
    </row>
    <row r="48" spans="1:13" x14ac:dyDescent="0.25">
      <c r="A48" s="6"/>
      <c r="B48" s="7"/>
      <c r="C48" s="7"/>
      <c r="D48" s="8"/>
      <c r="E48" s="7"/>
    </row>
    <row r="49" spans="1:5" x14ac:dyDescent="0.25">
      <c r="A49" s="6"/>
      <c r="B49" s="7"/>
      <c r="C49" s="7"/>
      <c r="D49" s="8"/>
      <c r="E49" s="7"/>
    </row>
    <row r="50" spans="1:5" x14ac:dyDescent="0.25">
      <c r="A50" s="6"/>
      <c r="B50" s="8"/>
      <c r="C50" s="8"/>
      <c r="D50" s="8"/>
      <c r="E50" s="7"/>
    </row>
    <row r="51" spans="1:5" x14ac:dyDescent="0.25">
      <c r="A51" s="6"/>
      <c r="B51" s="8"/>
      <c r="C51" s="8"/>
      <c r="D51" s="8"/>
      <c r="E51" s="7"/>
    </row>
    <row r="52" spans="1:5" x14ac:dyDescent="0.25">
      <c r="A52" s="6"/>
      <c r="B52" s="8"/>
      <c r="C52" s="8"/>
      <c r="D52" s="7"/>
      <c r="E52" s="7"/>
    </row>
    <row r="53" spans="1:5" x14ac:dyDescent="0.25">
      <c r="A53" s="6"/>
      <c r="B53" s="8"/>
      <c r="C53" s="8"/>
      <c r="D53" s="7"/>
      <c r="E53" s="7"/>
    </row>
    <row r="54" spans="1:5" x14ac:dyDescent="0.25">
      <c r="A54" s="7"/>
      <c r="B54" s="7"/>
      <c r="C54" s="7"/>
      <c r="D54" s="7"/>
      <c r="E54" s="7"/>
    </row>
    <row r="55" spans="1:5" x14ac:dyDescent="0.25">
      <c r="A55" s="7"/>
      <c r="B55" s="7"/>
      <c r="C55" s="7"/>
      <c r="D55" s="7"/>
      <c r="E55" s="7"/>
    </row>
    <row r="56" spans="1:5" x14ac:dyDescent="0.25">
      <c r="A56" s="7"/>
      <c r="B56" s="7"/>
      <c r="C56" s="7"/>
      <c r="D56" s="7"/>
      <c r="E56" s="7"/>
    </row>
    <row r="57" spans="1:5" x14ac:dyDescent="0.25">
      <c r="A57" s="7"/>
      <c r="B57" s="7"/>
      <c r="C57" s="7"/>
      <c r="D57" s="7"/>
      <c r="E57" s="7"/>
    </row>
    <row r="58" spans="1:5" x14ac:dyDescent="0.25">
      <c r="A58" s="7"/>
      <c r="B58" s="7"/>
      <c r="C58" s="7"/>
      <c r="D58" s="7"/>
      <c r="E58" s="7"/>
    </row>
    <row r="59" spans="1:5" x14ac:dyDescent="0.25">
      <c r="A59" s="7"/>
      <c r="B59" s="7"/>
      <c r="C59" s="7"/>
      <c r="D59" s="7"/>
      <c r="E59" s="7"/>
    </row>
    <row r="60" spans="1:5" x14ac:dyDescent="0.25">
      <c r="A60" s="7"/>
      <c r="B60" s="7"/>
      <c r="C60" s="7"/>
      <c r="D60" s="7"/>
      <c r="E60" s="7"/>
    </row>
    <row r="61" spans="1:5" x14ac:dyDescent="0.25">
      <c r="A61" s="7"/>
      <c r="B61" s="7"/>
      <c r="C61" s="7"/>
      <c r="D61" s="7"/>
      <c r="E61" s="7"/>
    </row>
    <row r="62" spans="1:5" x14ac:dyDescent="0.25">
      <c r="A62" s="7"/>
      <c r="B62" s="7"/>
      <c r="C62" s="7"/>
      <c r="D62" s="7"/>
      <c r="E62" s="7"/>
    </row>
    <row r="63" spans="1:5" x14ac:dyDescent="0.25">
      <c r="A63" s="7"/>
      <c r="B63" s="7"/>
      <c r="C63" s="7"/>
      <c r="D63" s="7"/>
      <c r="E63" s="7"/>
    </row>
    <row r="64" spans="1:5" x14ac:dyDescent="0.25">
      <c r="A64" s="7"/>
      <c r="B64" s="7"/>
      <c r="C64" s="7"/>
      <c r="D64" s="7"/>
      <c r="E64" s="7"/>
    </row>
    <row r="65" spans="1:5" x14ac:dyDescent="0.25">
      <c r="A65" s="7"/>
      <c r="B65" s="7"/>
      <c r="C65" s="7"/>
      <c r="D65" s="7"/>
      <c r="E65" s="7"/>
    </row>
    <row r="66" spans="1:5" x14ac:dyDescent="0.25">
      <c r="A66" s="7"/>
      <c r="B66" s="7"/>
      <c r="C66" s="7"/>
      <c r="D66" s="7"/>
      <c r="E66" s="7"/>
    </row>
    <row r="67" spans="1:5" x14ac:dyDescent="0.25">
      <c r="A67" s="7"/>
      <c r="B67" s="7"/>
      <c r="C67" s="7"/>
      <c r="D67" s="7"/>
      <c r="E67" s="7"/>
    </row>
    <row r="68" spans="1:5" x14ac:dyDescent="0.25">
      <c r="A68" s="7"/>
      <c r="B68" s="7"/>
      <c r="C68" s="7"/>
      <c r="D68" s="7"/>
      <c r="E68" s="7"/>
    </row>
    <row r="69" spans="1:5" x14ac:dyDescent="0.25">
      <c r="A69" s="7"/>
      <c r="B69" s="7"/>
      <c r="C69" s="7"/>
      <c r="D69" s="7"/>
      <c r="E69" s="7"/>
    </row>
    <row r="70" spans="1:5" x14ac:dyDescent="0.25">
      <c r="A70" s="7"/>
      <c r="B70" s="7"/>
      <c r="C70" s="7"/>
      <c r="D70" s="7"/>
      <c r="E70" s="7"/>
    </row>
    <row r="71" spans="1:5" x14ac:dyDescent="0.25">
      <c r="A71" s="7"/>
      <c r="B71" s="7"/>
      <c r="C71" s="7"/>
      <c r="D71" s="7"/>
      <c r="E71" s="7"/>
    </row>
    <row r="72" spans="1:5" x14ac:dyDescent="0.25">
      <c r="A72" s="7"/>
      <c r="B72" s="7"/>
      <c r="C72" s="7"/>
      <c r="D72" s="7"/>
      <c r="E72" s="7"/>
    </row>
    <row r="73" spans="1:5" x14ac:dyDescent="0.25">
      <c r="A73" s="7"/>
      <c r="B73" s="7"/>
      <c r="C73" s="7"/>
      <c r="D73" s="7"/>
      <c r="E73" s="7"/>
    </row>
    <row r="74" spans="1:5" x14ac:dyDescent="0.25">
      <c r="A74" s="7"/>
      <c r="B74" s="7"/>
      <c r="C74" s="7"/>
      <c r="D74" s="7"/>
      <c r="E74" s="7"/>
    </row>
    <row r="75" spans="1:5" x14ac:dyDescent="0.25">
      <c r="A75" s="7"/>
      <c r="B75" s="7"/>
      <c r="C75" s="7"/>
      <c r="D75" s="7"/>
      <c r="E75" s="7"/>
    </row>
    <row r="76" spans="1:5" x14ac:dyDescent="0.25">
      <c r="A76" s="7"/>
      <c r="B76" s="7"/>
      <c r="C76" s="7"/>
      <c r="D76" s="7"/>
      <c r="E76" s="7"/>
    </row>
    <row r="77" spans="1:5" x14ac:dyDescent="0.25">
      <c r="A77" s="7"/>
      <c r="B77" s="7"/>
      <c r="C77" s="7"/>
      <c r="D77" s="7"/>
      <c r="E77" s="7"/>
    </row>
    <row r="78" spans="1:5" x14ac:dyDescent="0.25">
      <c r="A78" s="7"/>
      <c r="B78" s="7"/>
      <c r="C78" s="7"/>
      <c r="D78" s="7"/>
      <c r="E78" s="7"/>
    </row>
    <row r="79" spans="1:5" x14ac:dyDescent="0.25">
      <c r="A79" s="7"/>
      <c r="B79" s="7"/>
      <c r="C79" s="7"/>
      <c r="D79" s="7"/>
      <c r="E79" s="7"/>
    </row>
    <row r="80" spans="1:5" x14ac:dyDescent="0.25">
      <c r="A80" s="7"/>
      <c r="B80" s="7"/>
      <c r="C80" s="7"/>
      <c r="D80" s="7"/>
      <c r="E80" s="7"/>
    </row>
    <row r="81" spans="1:5" x14ac:dyDescent="0.25">
      <c r="A81" s="7"/>
      <c r="B81" s="7"/>
      <c r="C81" s="7"/>
      <c r="D81" s="7"/>
      <c r="E81" s="7"/>
    </row>
    <row r="82" spans="1:5" x14ac:dyDescent="0.25">
      <c r="A82" s="7"/>
      <c r="B82" s="7"/>
      <c r="C82" s="7"/>
      <c r="D82" s="7"/>
      <c r="E82" s="7"/>
    </row>
    <row r="83" spans="1:5" x14ac:dyDescent="0.25">
      <c r="A83" s="7"/>
      <c r="B83" s="7"/>
      <c r="C83" s="7"/>
      <c r="D83" s="7"/>
      <c r="E83" s="7"/>
    </row>
    <row r="84" spans="1:5" x14ac:dyDescent="0.25">
      <c r="A84" s="7"/>
      <c r="B84" s="7"/>
      <c r="C84" s="7"/>
      <c r="D84" s="7"/>
      <c r="E84" s="7"/>
    </row>
    <row r="85" spans="1:5" x14ac:dyDescent="0.25">
      <c r="A85" s="7"/>
      <c r="B85" s="7"/>
      <c r="C85" s="7"/>
      <c r="D85" s="7"/>
      <c r="E85" s="7"/>
    </row>
    <row r="86" spans="1:5" x14ac:dyDescent="0.25">
      <c r="A86" s="7"/>
      <c r="B86" s="7"/>
      <c r="C86" s="7"/>
      <c r="D86" s="7"/>
      <c r="E86" s="7"/>
    </row>
    <row r="87" spans="1:5" x14ac:dyDescent="0.25">
      <c r="A87" s="7"/>
      <c r="B87" s="7"/>
      <c r="C87" s="7"/>
      <c r="D87" s="7"/>
      <c r="E87" s="7"/>
    </row>
    <row r="88" spans="1:5" x14ac:dyDescent="0.25">
      <c r="A88" s="7"/>
      <c r="B88" s="7"/>
      <c r="C88" s="7"/>
      <c r="E88" s="7"/>
    </row>
    <row r="89" spans="1:5" x14ac:dyDescent="0.25">
      <c r="A89" s="7"/>
      <c r="B89" s="7"/>
      <c r="C89" s="7"/>
      <c r="E89" s="7"/>
    </row>
  </sheetData>
  <mergeCells count="2">
    <mergeCell ref="A2:D2"/>
    <mergeCell ref="B34:D34"/>
  </mergeCells>
  <phoneticPr fontId="1" type="noConversion"/>
  <pageMargins left="0.81496062999999996" right="0.31496062992126" top="0.74803149606299202" bottom="0.74803149606299202" header="0.31496062992126" footer="0.31496062992126"/>
  <pageSetup orientation="portrait" horizontalDpi="300" verticalDpi="300" r:id="rId1"/>
  <ignoredErrors>
    <ignoredError sqref="A4:A6"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P20"/>
  <sheetViews>
    <sheetView workbookViewId="0">
      <selection activeCell="I16" sqref="I16"/>
    </sheetView>
  </sheetViews>
  <sheetFormatPr defaultRowHeight="12.75" x14ac:dyDescent="0.2"/>
  <cols>
    <col min="1" max="1" width="6.5703125" customWidth="1"/>
    <col min="2" max="2" width="5.5703125" customWidth="1"/>
    <col min="3" max="3" width="16.42578125" customWidth="1"/>
    <col min="4" max="4" width="15.28515625" customWidth="1"/>
    <col min="5" max="5" width="15" customWidth="1"/>
    <col min="6" max="6" width="8.5703125" customWidth="1"/>
    <col min="7" max="7" width="6.140625" customWidth="1"/>
    <col min="8" max="8" width="14.7109375" customWidth="1"/>
    <col min="9" max="9" width="15.140625" customWidth="1"/>
    <col min="10" max="10" width="14.28515625" customWidth="1"/>
    <col min="11" max="11" width="11.28515625" customWidth="1"/>
    <col min="12" max="12" width="4.28515625" customWidth="1"/>
    <col min="13" max="13" width="14" customWidth="1"/>
    <col min="14" max="14" width="12.85546875" customWidth="1"/>
    <col min="15" max="15" width="13.5703125" customWidth="1"/>
    <col min="16" max="16" width="13.140625" customWidth="1"/>
    <col min="17" max="17" width="13.42578125" bestFit="1" customWidth="1"/>
  </cols>
  <sheetData>
    <row r="1" spans="1:16" x14ac:dyDescent="0.2">
      <c r="P1" s="14"/>
    </row>
    <row r="2" spans="1:16" s="3" customFormat="1" ht="15.75" x14ac:dyDescent="0.2">
      <c r="A2" s="364" t="s">
        <v>504</v>
      </c>
      <c r="B2" s="364"/>
      <c r="C2" s="364"/>
      <c r="D2" s="364"/>
      <c r="E2" s="364"/>
      <c r="F2" s="364"/>
      <c r="G2" s="364"/>
      <c r="H2" s="364"/>
      <c r="I2" s="364"/>
      <c r="J2" s="364"/>
      <c r="K2" s="364"/>
      <c r="L2" s="364"/>
      <c r="M2" s="364"/>
      <c r="N2" s="364"/>
      <c r="O2" s="364"/>
      <c r="P2" s="364"/>
    </row>
    <row r="3" spans="1:16" s="3" customFormat="1" ht="15" customHeight="1" x14ac:dyDescent="0.2">
      <c r="A3" s="323" t="s">
        <v>490</v>
      </c>
      <c r="B3" s="343" t="s">
        <v>18</v>
      </c>
      <c r="C3" s="343"/>
      <c r="D3" s="343"/>
      <c r="E3" s="343"/>
      <c r="F3" s="343"/>
      <c r="G3" s="363" t="s">
        <v>113</v>
      </c>
      <c r="H3" s="363"/>
      <c r="I3" s="363"/>
      <c r="J3" s="363"/>
      <c r="K3" s="363"/>
      <c r="L3" s="363" t="s">
        <v>46</v>
      </c>
      <c r="M3" s="363"/>
      <c r="N3" s="363"/>
      <c r="O3" s="363"/>
      <c r="P3" s="363"/>
    </row>
    <row r="4" spans="1:16" s="3" customFormat="1" ht="61.15" customHeight="1" x14ac:dyDescent="0.2">
      <c r="A4" s="363"/>
      <c r="B4" s="59" t="s">
        <v>311</v>
      </c>
      <c r="C4" s="59" t="s">
        <v>114</v>
      </c>
      <c r="D4" s="59" t="s">
        <v>115</v>
      </c>
      <c r="E4" s="59" t="s">
        <v>116</v>
      </c>
      <c r="F4" s="59" t="s">
        <v>80</v>
      </c>
      <c r="G4" s="59" t="s">
        <v>311</v>
      </c>
      <c r="H4" s="59" t="s">
        <v>114</v>
      </c>
      <c r="I4" s="59" t="s">
        <v>115</v>
      </c>
      <c r="J4" s="59" t="s">
        <v>116</v>
      </c>
      <c r="K4" s="59" t="s">
        <v>80</v>
      </c>
      <c r="L4" s="59" t="s">
        <v>311</v>
      </c>
      <c r="M4" s="59" t="s">
        <v>114</v>
      </c>
      <c r="N4" s="59" t="s">
        <v>115</v>
      </c>
      <c r="O4" s="59" t="s">
        <v>116</v>
      </c>
      <c r="P4" s="59" t="s">
        <v>80</v>
      </c>
    </row>
    <row r="5" spans="1:16" s="3" customFormat="1" ht="19.899999999999999" customHeight="1" x14ac:dyDescent="0.2">
      <c r="A5" s="106" t="s">
        <v>47</v>
      </c>
      <c r="B5" s="107">
        <v>19</v>
      </c>
      <c r="C5" s="108">
        <v>1842003</v>
      </c>
      <c r="D5" s="108">
        <v>1600000</v>
      </c>
      <c r="E5" s="108">
        <v>1342000</v>
      </c>
      <c r="F5" s="109">
        <v>58625</v>
      </c>
      <c r="G5" s="110">
        <v>19</v>
      </c>
      <c r="H5" s="63">
        <v>1642003</v>
      </c>
      <c r="I5" s="63">
        <v>1426000</v>
      </c>
      <c r="J5" s="63">
        <v>1218000</v>
      </c>
      <c r="K5" s="110">
        <v>56657.9</v>
      </c>
      <c r="L5" s="79">
        <v>1</v>
      </c>
      <c r="M5" s="63">
        <v>200000</v>
      </c>
      <c r="N5" s="63">
        <v>174000</v>
      </c>
      <c r="O5" s="63">
        <v>124000</v>
      </c>
      <c r="P5" s="110">
        <v>124000</v>
      </c>
    </row>
    <row r="6" spans="1:16" s="3" customFormat="1" ht="19.899999999999999" customHeight="1" x14ac:dyDescent="0.2">
      <c r="A6" s="106" t="s">
        <v>48</v>
      </c>
      <c r="B6" s="84">
        <v>19</v>
      </c>
      <c r="C6" s="108">
        <v>2026727</v>
      </c>
      <c r="D6" s="108">
        <v>1760000</v>
      </c>
      <c r="E6" s="108">
        <v>1486600</v>
      </c>
      <c r="F6" s="109">
        <v>58625</v>
      </c>
      <c r="G6" s="110">
        <v>19</v>
      </c>
      <c r="H6" s="63">
        <v>1806727</v>
      </c>
      <c r="I6" s="63">
        <v>1569000</v>
      </c>
      <c r="J6" s="63">
        <v>1350600</v>
      </c>
      <c r="K6" s="110">
        <v>56657.9</v>
      </c>
      <c r="L6" s="79">
        <v>1</v>
      </c>
      <c r="M6" s="63">
        <v>220000</v>
      </c>
      <c r="N6" s="63">
        <v>191000</v>
      </c>
      <c r="O6" s="63">
        <v>136000</v>
      </c>
      <c r="P6" s="110">
        <v>136000</v>
      </c>
    </row>
    <row r="7" spans="1:16" s="3" customFormat="1" ht="19.899999999999999" customHeight="1" x14ac:dyDescent="0.2">
      <c r="A7" s="106" t="s">
        <v>49</v>
      </c>
      <c r="B7" s="84">
        <v>19</v>
      </c>
      <c r="C7" s="108">
        <v>2026727</v>
      </c>
      <c r="D7" s="108">
        <v>1760000</v>
      </c>
      <c r="E7" s="108">
        <v>1486600</v>
      </c>
      <c r="F7" s="109">
        <v>58625</v>
      </c>
      <c r="G7" s="110">
        <v>19</v>
      </c>
      <c r="H7" s="63">
        <v>1806727</v>
      </c>
      <c r="I7" s="63">
        <v>1569000</v>
      </c>
      <c r="J7" s="63">
        <v>1350600</v>
      </c>
      <c r="K7" s="110">
        <v>56657.9</v>
      </c>
      <c r="L7" s="79">
        <v>1</v>
      </c>
      <c r="M7" s="63">
        <v>220000</v>
      </c>
      <c r="N7" s="63">
        <v>191000</v>
      </c>
      <c r="O7" s="63">
        <v>136000</v>
      </c>
      <c r="P7" s="110">
        <v>136000</v>
      </c>
    </row>
    <row r="8" spans="1:16" s="3" customFormat="1" ht="19.899999999999999" customHeight="1" x14ac:dyDescent="0.2">
      <c r="A8" s="106" t="s">
        <v>50</v>
      </c>
      <c r="B8" s="107">
        <v>19</v>
      </c>
      <c r="C8" s="108">
        <v>2026727</v>
      </c>
      <c r="D8" s="108">
        <v>1760000</v>
      </c>
      <c r="E8" s="108">
        <v>1486600</v>
      </c>
      <c r="F8" s="109">
        <v>58625</v>
      </c>
      <c r="G8" s="110">
        <v>19</v>
      </c>
      <c r="H8" s="63">
        <v>1806727</v>
      </c>
      <c r="I8" s="63">
        <v>1569000</v>
      </c>
      <c r="J8" s="63">
        <v>1350600</v>
      </c>
      <c r="K8" s="110">
        <v>56657.9</v>
      </c>
      <c r="L8" s="79">
        <v>1</v>
      </c>
      <c r="M8" s="63">
        <v>220000</v>
      </c>
      <c r="N8" s="63">
        <v>191000</v>
      </c>
      <c r="O8" s="63">
        <v>136000</v>
      </c>
      <c r="P8" s="110">
        <v>136000</v>
      </c>
    </row>
    <row r="9" spans="1:16" s="3" customFormat="1" ht="19.899999999999999" customHeight="1" x14ac:dyDescent="0.2">
      <c r="A9" s="106" t="s">
        <v>51</v>
      </c>
      <c r="B9" s="84">
        <v>19</v>
      </c>
      <c r="C9" s="108">
        <v>2026727</v>
      </c>
      <c r="D9" s="108">
        <v>1760000</v>
      </c>
      <c r="E9" s="108">
        <v>1486600</v>
      </c>
      <c r="F9" s="109">
        <v>58625</v>
      </c>
      <c r="G9" s="110">
        <v>19</v>
      </c>
      <c r="H9" s="63">
        <v>1806727</v>
      </c>
      <c r="I9" s="63">
        <v>1569000</v>
      </c>
      <c r="J9" s="63">
        <v>1350600</v>
      </c>
      <c r="K9" s="110">
        <v>56657.9</v>
      </c>
      <c r="L9" s="79">
        <v>1</v>
      </c>
      <c r="M9" s="63">
        <v>220000</v>
      </c>
      <c r="N9" s="63">
        <v>191000</v>
      </c>
      <c r="O9" s="63">
        <v>136000</v>
      </c>
      <c r="P9" s="110">
        <v>136000</v>
      </c>
    </row>
    <row r="10" spans="1:16" s="3" customFormat="1" ht="19.899999999999999" customHeight="1" x14ac:dyDescent="0.2">
      <c r="A10" s="106" t="s">
        <v>52</v>
      </c>
      <c r="B10" s="84">
        <v>19</v>
      </c>
      <c r="C10" s="108">
        <v>2026727</v>
      </c>
      <c r="D10" s="108">
        <v>1760000</v>
      </c>
      <c r="E10" s="108">
        <v>1486600</v>
      </c>
      <c r="F10" s="109">
        <v>58625</v>
      </c>
      <c r="G10" s="110">
        <v>19</v>
      </c>
      <c r="H10" s="63">
        <v>1806727</v>
      </c>
      <c r="I10" s="63">
        <v>1569000</v>
      </c>
      <c r="J10" s="63">
        <v>1350600</v>
      </c>
      <c r="K10" s="110">
        <v>56657.9</v>
      </c>
      <c r="L10" s="79">
        <v>1</v>
      </c>
      <c r="M10" s="63">
        <v>220000</v>
      </c>
      <c r="N10" s="63">
        <v>191000</v>
      </c>
      <c r="O10" s="63">
        <v>136000</v>
      </c>
      <c r="P10" s="110">
        <v>136000</v>
      </c>
    </row>
    <row r="11" spans="1:16" s="3" customFormat="1" ht="19.899999999999999" customHeight="1" x14ac:dyDescent="0.2">
      <c r="A11" s="106" t="s">
        <v>53</v>
      </c>
      <c r="B11" s="107">
        <v>19</v>
      </c>
      <c r="C11" s="108">
        <v>2026727</v>
      </c>
      <c r="D11" s="108">
        <v>1760000</v>
      </c>
      <c r="E11" s="108">
        <v>1486600</v>
      </c>
      <c r="F11" s="109">
        <v>58625</v>
      </c>
      <c r="G11" s="110">
        <v>19</v>
      </c>
      <c r="H11" s="63">
        <v>1806727</v>
      </c>
      <c r="I11" s="63">
        <v>1569000</v>
      </c>
      <c r="J11" s="63">
        <v>1350600</v>
      </c>
      <c r="K11" s="110">
        <v>56657.9</v>
      </c>
      <c r="L11" s="79">
        <v>1</v>
      </c>
      <c r="M11" s="63">
        <v>220000</v>
      </c>
      <c r="N11" s="63">
        <v>191000</v>
      </c>
      <c r="O11" s="63">
        <v>136000</v>
      </c>
      <c r="P11" s="110">
        <v>136000</v>
      </c>
    </row>
    <row r="12" spans="1:16" s="3" customFormat="1" ht="19.899999999999999" customHeight="1" x14ac:dyDescent="0.2">
      <c r="A12" s="106" t="s">
        <v>54</v>
      </c>
      <c r="B12" s="84">
        <v>19</v>
      </c>
      <c r="C12" s="108">
        <v>2026727</v>
      </c>
      <c r="D12" s="108">
        <v>1760000</v>
      </c>
      <c r="E12" s="108">
        <v>1486600</v>
      </c>
      <c r="F12" s="109">
        <v>58625</v>
      </c>
      <c r="G12" s="110">
        <v>19</v>
      </c>
      <c r="H12" s="63">
        <v>1806727</v>
      </c>
      <c r="I12" s="63">
        <v>1569000</v>
      </c>
      <c r="J12" s="63">
        <v>1350600</v>
      </c>
      <c r="K12" s="110">
        <v>56657.9</v>
      </c>
      <c r="L12" s="79">
        <v>1</v>
      </c>
      <c r="M12" s="63">
        <v>220000</v>
      </c>
      <c r="N12" s="63">
        <v>191000</v>
      </c>
      <c r="O12" s="63">
        <v>136000</v>
      </c>
      <c r="P12" s="110">
        <v>136000</v>
      </c>
    </row>
    <row r="13" spans="1:16" s="3" customFormat="1" ht="19.899999999999999" customHeight="1" x14ac:dyDescent="0.2">
      <c r="A13" s="106" t="s">
        <v>55</v>
      </c>
      <c r="B13" s="84">
        <v>19</v>
      </c>
      <c r="C13" s="108">
        <v>2026727</v>
      </c>
      <c r="D13" s="108">
        <v>1760000</v>
      </c>
      <c r="E13" s="108">
        <v>1486600</v>
      </c>
      <c r="F13" s="109">
        <v>58625</v>
      </c>
      <c r="G13" s="110">
        <v>19</v>
      </c>
      <c r="H13" s="63">
        <v>1806727</v>
      </c>
      <c r="I13" s="63">
        <v>1569000</v>
      </c>
      <c r="J13" s="63">
        <v>1350600</v>
      </c>
      <c r="K13" s="110">
        <v>56657.9</v>
      </c>
      <c r="L13" s="79">
        <v>1</v>
      </c>
      <c r="M13" s="63">
        <v>220000</v>
      </c>
      <c r="N13" s="63">
        <v>191000</v>
      </c>
      <c r="O13" s="63">
        <v>136000</v>
      </c>
      <c r="P13" s="110">
        <v>136000</v>
      </c>
    </row>
    <row r="14" spans="1:16" s="3" customFormat="1" ht="19.899999999999999" customHeight="1" x14ac:dyDescent="0.2">
      <c r="A14" s="106" t="s">
        <v>56</v>
      </c>
      <c r="B14" s="107">
        <v>19</v>
      </c>
      <c r="C14" s="108">
        <v>2026727</v>
      </c>
      <c r="D14" s="108">
        <v>1760000</v>
      </c>
      <c r="E14" s="108">
        <v>1486600</v>
      </c>
      <c r="F14" s="109">
        <v>58625</v>
      </c>
      <c r="G14" s="110">
        <v>19</v>
      </c>
      <c r="H14" s="63">
        <v>1806727</v>
      </c>
      <c r="I14" s="63">
        <v>1569000</v>
      </c>
      <c r="J14" s="63">
        <v>1350600</v>
      </c>
      <c r="K14" s="110">
        <v>56657.9</v>
      </c>
      <c r="L14" s="79">
        <v>1</v>
      </c>
      <c r="M14" s="63">
        <v>220000</v>
      </c>
      <c r="N14" s="63">
        <v>191000</v>
      </c>
      <c r="O14" s="63">
        <v>136000</v>
      </c>
      <c r="P14" s="110">
        <v>136000</v>
      </c>
    </row>
    <row r="15" spans="1:16" s="3" customFormat="1" ht="19.899999999999999" customHeight="1" x14ac:dyDescent="0.2">
      <c r="A15" s="106" t="s">
        <v>57</v>
      </c>
      <c r="B15" s="84">
        <v>19</v>
      </c>
      <c r="C15" s="108">
        <v>2026727</v>
      </c>
      <c r="D15" s="108">
        <v>1760000</v>
      </c>
      <c r="E15" s="108">
        <v>1486600</v>
      </c>
      <c r="F15" s="109">
        <v>58625</v>
      </c>
      <c r="G15" s="110">
        <v>19</v>
      </c>
      <c r="H15" s="63">
        <v>1806727</v>
      </c>
      <c r="I15" s="63">
        <v>1569000</v>
      </c>
      <c r="J15" s="63">
        <v>1350600</v>
      </c>
      <c r="K15" s="110">
        <v>56657.9</v>
      </c>
      <c r="L15" s="79">
        <v>1</v>
      </c>
      <c r="M15" s="63">
        <v>220000</v>
      </c>
      <c r="N15" s="63">
        <v>191000</v>
      </c>
      <c r="O15" s="63">
        <v>136000</v>
      </c>
      <c r="P15" s="110">
        <v>136000</v>
      </c>
    </row>
    <row r="16" spans="1:16" s="3" customFormat="1" ht="19.899999999999999" customHeight="1" x14ac:dyDescent="0.2">
      <c r="A16" s="106" t="s">
        <v>58</v>
      </c>
      <c r="B16" s="84">
        <v>19</v>
      </c>
      <c r="C16" s="108">
        <v>2026727</v>
      </c>
      <c r="D16" s="108">
        <v>1760000</v>
      </c>
      <c r="E16" s="108">
        <v>1486600</v>
      </c>
      <c r="F16" s="109">
        <v>58625</v>
      </c>
      <c r="G16" s="110">
        <v>19</v>
      </c>
      <c r="H16" s="63">
        <v>1806727</v>
      </c>
      <c r="I16" s="63">
        <v>1569000</v>
      </c>
      <c r="J16" s="63">
        <v>1350600</v>
      </c>
      <c r="K16" s="110">
        <v>56657.9</v>
      </c>
      <c r="L16" s="79">
        <v>1</v>
      </c>
      <c r="M16" s="63">
        <v>220000</v>
      </c>
      <c r="N16" s="63">
        <v>191000</v>
      </c>
      <c r="O16" s="63">
        <v>136000</v>
      </c>
      <c r="P16" s="110">
        <v>136000</v>
      </c>
    </row>
    <row r="17" spans="1:16" s="3" customFormat="1" ht="19.899999999999999" customHeight="1" x14ac:dyDescent="0.2">
      <c r="A17" s="111" t="s">
        <v>18</v>
      </c>
      <c r="B17" s="112" t="s">
        <v>296</v>
      </c>
      <c r="C17" s="112">
        <f>SUM(C5:C16)</f>
        <v>24136000</v>
      </c>
      <c r="D17" s="112">
        <f>SUM(D5:D16)</f>
        <v>20960000</v>
      </c>
      <c r="E17" s="112">
        <f>SUM(E5:E16)</f>
        <v>17694600</v>
      </c>
      <c r="F17" s="112" t="s">
        <v>296</v>
      </c>
      <c r="G17" s="112" t="s">
        <v>296</v>
      </c>
      <c r="H17" s="112">
        <f>SUM(H5:H16)</f>
        <v>21516000</v>
      </c>
      <c r="I17" s="112">
        <f>SUM(I5:I16)</f>
        <v>18685000</v>
      </c>
      <c r="J17" s="112">
        <f>SUM(J5:J16)</f>
        <v>16074600</v>
      </c>
      <c r="K17" s="112" t="s">
        <v>296</v>
      </c>
      <c r="L17" s="112" t="s">
        <v>296</v>
      </c>
      <c r="M17" s="112">
        <f>SUM(M5:M16)</f>
        <v>2620000</v>
      </c>
      <c r="N17" s="112">
        <f>SUM(N5:N16)</f>
        <v>2275000</v>
      </c>
      <c r="O17" s="112">
        <f>SUM(O5:O16)</f>
        <v>1620000</v>
      </c>
      <c r="P17" s="112" t="s">
        <v>296</v>
      </c>
    </row>
    <row r="18" spans="1:16" s="3" customFormat="1" ht="19.899999999999999" customHeight="1" x14ac:dyDescent="0.2">
      <c r="A18" s="111" t="s">
        <v>59</v>
      </c>
      <c r="B18" s="112" t="s">
        <v>296</v>
      </c>
      <c r="C18" s="112">
        <f>C17/12</f>
        <v>2011333.3333333333</v>
      </c>
      <c r="D18" s="112">
        <f>D17/12</f>
        <v>1746666.6666666667</v>
      </c>
      <c r="E18" s="112">
        <f>E17/12</f>
        <v>1474550</v>
      </c>
      <c r="F18" s="112" t="s">
        <v>296</v>
      </c>
      <c r="G18" s="112" t="s">
        <v>296</v>
      </c>
      <c r="H18" s="112">
        <f>H17/12</f>
        <v>1793000</v>
      </c>
      <c r="I18" s="112">
        <f>I17/12</f>
        <v>1557083.3333333333</v>
      </c>
      <c r="J18" s="112">
        <f>J17/12</f>
        <v>1339550</v>
      </c>
      <c r="K18" s="112" t="s">
        <v>296</v>
      </c>
      <c r="L18" s="112" t="s">
        <v>296</v>
      </c>
      <c r="M18" s="112">
        <f>M17/12</f>
        <v>218333.33333333334</v>
      </c>
      <c r="N18" s="112">
        <f>N17/12</f>
        <v>189583.33333333334</v>
      </c>
      <c r="O18" s="112">
        <f>O17/12</f>
        <v>135000</v>
      </c>
      <c r="P18" s="112" t="s">
        <v>296</v>
      </c>
    </row>
    <row r="19" spans="1:16" s="3" customFormat="1" ht="15" x14ac:dyDescent="0.25">
      <c r="A19" s="33"/>
      <c r="B19" s="33"/>
      <c r="C19" s="33"/>
      <c r="D19" s="33"/>
      <c r="E19" s="33"/>
      <c r="F19" s="33"/>
      <c r="G19" s="33"/>
      <c r="H19" s="33"/>
      <c r="I19" s="33"/>
      <c r="J19" s="33"/>
      <c r="K19" s="33"/>
      <c r="L19" s="33"/>
      <c r="M19" s="33"/>
      <c r="N19" s="33"/>
      <c r="O19" s="33"/>
      <c r="P19" s="33"/>
    </row>
    <row r="20" spans="1:16" x14ac:dyDescent="0.2">
      <c r="A20" s="5"/>
      <c r="B20" s="5"/>
      <c r="C20" s="5"/>
      <c r="D20" s="5"/>
      <c r="E20" s="5"/>
      <c r="F20" s="5"/>
      <c r="G20" s="5"/>
      <c r="H20" s="5"/>
      <c r="I20" s="5"/>
      <c r="J20" s="5"/>
      <c r="K20" s="5"/>
      <c r="L20" s="5"/>
      <c r="M20" s="5"/>
      <c r="N20" s="5"/>
      <c r="O20" s="5"/>
      <c r="P20" s="5"/>
    </row>
  </sheetData>
  <mergeCells count="5">
    <mergeCell ref="A3:A4"/>
    <mergeCell ref="B3:F3"/>
    <mergeCell ref="A2:P2"/>
    <mergeCell ref="G3:K3"/>
    <mergeCell ref="L3:P3"/>
  </mergeCells>
  <phoneticPr fontId="1" type="noConversion"/>
  <pageMargins left="0.31496062992126" right="0.31496062992126" top="0.74803149606299202" bottom="0.74803149606299202" header="0.31496062992126" footer="0.31496062992126"/>
  <pageSetup scale="80" orientation="landscape"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42"/>
  <sheetViews>
    <sheetView workbookViewId="0">
      <selection activeCell="A4" sqref="A4:I4"/>
    </sheetView>
  </sheetViews>
  <sheetFormatPr defaultColWidth="8.85546875" defaultRowHeight="12.75" x14ac:dyDescent="0.2"/>
  <cols>
    <col min="1" max="1" width="7.5703125" style="12" customWidth="1"/>
    <col min="2" max="4" width="15" style="12" customWidth="1"/>
    <col min="5" max="5" width="9.28515625" style="12" customWidth="1"/>
    <col min="6" max="8" width="15" style="12" customWidth="1"/>
    <col min="9" max="9" width="9.28515625" style="12" customWidth="1"/>
    <col min="10" max="16384" width="8.85546875" style="12"/>
  </cols>
  <sheetData>
    <row r="1" spans="1:9" x14ac:dyDescent="0.2">
      <c r="I1" s="18"/>
    </row>
    <row r="2" spans="1:9" ht="15.75" x14ac:dyDescent="0.2">
      <c r="A2" s="324" t="s">
        <v>362</v>
      </c>
      <c r="B2" s="324"/>
      <c r="C2" s="324"/>
      <c r="D2" s="324"/>
      <c r="E2" s="324"/>
      <c r="F2" s="324"/>
      <c r="G2" s="324"/>
      <c r="H2" s="324"/>
      <c r="I2" s="324"/>
    </row>
    <row r="3" spans="1:9" ht="15.75" x14ac:dyDescent="0.25">
      <c r="A3" s="45"/>
      <c r="B3" s="45"/>
      <c r="C3" s="45"/>
      <c r="D3" s="45"/>
      <c r="E3" s="45"/>
      <c r="F3" s="45"/>
      <c r="G3" s="45"/>
      <c r="H3" s="45"/>
      <c r="I3" s="114"/>
    </row>
    <row r="4" spans="1:9" ht="20.25" customHeight="1" x14ac:dyDescent="0.2">
      <c r="A4" s="365" t="s">
        <v>505</v>
      </c>
      <c r="B4" s="365"/>
      <c r="C4" s="365"/>
      <c r="D4" s="365"/>
      <c r="E4" s="365"/>
      <c r="F4" s="365"/>
      <c r="G4" s="365"/>
      <c r="H4" s="365"/>
      <c r="I4" s="366"/>
    </row>
    <row r="5" spans="1:9" ht="30.2" customHeight="1" x14ac:dyDescent="0.2">
      <c r="A5" s="363" t="s">
        <v>81</v>
      </c>
      <c r="B5" s="363" t="s">
        <v>117</v>
      </c>
      <c r="C5" s="363"/>
      <c r="D5" s="363"/>
      <c r="E5" s="363"/>
      <c r="F5" s="363" t="s">
        <v>118</v>
      </c>
      <c r="G5" s="363"/>
      <c r="H5" s="363"/>
      <c r="I5" s="363"/>
    </row>
    <row r="6" spans="1:9" ht="56.45" customHeight="1" x14ac:dyDescent="0.2">
      <c r="A6" s="363"/>
      <c r="B6" s="59" t="s">
        <v>84</v>
      </c>
      <c r="C6" s="59" t="s">
        <v>79</v>
      </c>
      <c r="D6" s="59" t="s">
        <v>82</v>
      </c>
      <c r="E6" s="59" t="s">
        <v>83</v>
      </c>
      <c r="F6" s="59" t="s">
        <v>84</v>
      </c>
      <c r="G6" s="59" t="s">
        <v>79</v>
      </c>
      <c r="H6" s="59" t="s">
        <v>82</v>
      </c>
      <c r="I6" s="59" t="s">
        <v>83</v>
      </c>
    </row>
    <row r="7" spans="1:9" ht="15.75" x14ac:dyDescent="0.2">
      <c r="A7" s="115"/>
      <c r="B7" s="77" t="s">
        <v>85</v>
      </c>
      <c r="C7" s="77">
        <v>1</v>
      </c>
      <c r="D7" s="77">
        <v>2</v>
      </c>
      <c r="E7" s="77">
        <v>3</v>
      </c>
      <c r="F7" s="77" t="s">
        <v>85</v>
      </c>
      <c r="G7" s="77">
        <v>1</v>
      </c>
      <c r="H7" s="77">
        <v>2</v>
      </c>
      <c r="I7" s="116">
        <v>3</v>
      </c>
    </row>
    <row r="8" spans="1:9" ht="15.75" x14ac:dyDescent="0.2">
      <c r="A8" s="117" t="s">
        <v>47</v>
      </c>
      <c r="B8" s="110">
        <f>C8+(D8*E8)</f>
        <v>27000</v>
      </c>
      <c r="C8" s="118">
        <v>7000</v>
      </c>
      <c r="D8" s="119">
        <v>5000</v>
      </c>
      <c r="E8" s="113">
        <v>4</v>
      </c>
      <c r="F8" s="110">
        <f>G8+(H8*I8)</f>
        <v>17000</v>
      </c>
      <c r="G8" s="118">
        <v>7000</v>
      </c>
      <c r="H8" s="119">
        <v>5000</v>
      </c>
      <c r="I8" s="113">
        <v>2</v>
      </c>
    </row>
    <row r="9" spans="1:9" ht="15.75" x14ac:dyDescent="0.2">
      <c r="A9" s="117" t="s">
        <v>48</v>
      </c>
      <c r="B9" s="110">
        <f t="shared" ref="B9:B19" si="0">C9+(D9*E9)</f>
        <v>27000</v>
      </c>
      <c r="C9" s="118">
        <v>7000</v>
      </c>
      <c r="D9" s="119">
        <v>5000</v>
      </c>
      <c r="E9" s="113">
        <v>4</v>
      </c>
      <c r="F9" s="110">
        <f t="shared" ref="F9:F19" si="1">G9+(H9*I9)</f>
        <v>17000</v>
      </c>
      <c r="G9" s="118">
        <v>7000</v>
      </c>
      <c r="H9" s="119">
        <v>5000</v>
      </c>
      <c r="I9" s="113">
        <v>2</v>
      </c>
    </row>
    <row r="10" spans="1:9" ht="15.75" x14ac:dyDescent="0.2">
      <c r="A10" s="117" t="s">
        <v>49</v>
      </c>
      <c r="B10" s="110">
        <f t="shared" si="0"/>
        <v>27000</v>
      </c>
      <c r="C10" s="118">
        <v>7000</v>
      </c>
      <c r="D10" s="119">
        <v>5000</v>
      </c>
      <c r="E10" s="113">
        <v>4</v>
      </c>
      <c r="F10" s="110">
        <f t="shared" si="1"/>
        <v>17000</v>
      </c>
      <c r="G10" s="118">
        <v>7000</v>
      </c>
      <c r="H10" s="119">
        <v>5000</v>
      </c>
      <c r="I10" s="113">
        <v>2</v>
      </c>
    </row>
    <row r="11" spans="1:9" ht="15.75" x14ac:dyDescent="0.2">
      <c r="A11" s="117" t="s">
        <v>50</v>
      </c>
      <c r="B11" s="110">
        <f t="shared" si="0"/>
        <v>27000</v>
      </c>
      <c r="C11" s="118">
        <v>7000</v>
      </c>
      <c r="D11" s="119">
        <v>5000</v>
      </c>
      <c r="E11" s="113">
        <v>4</v>
      </c>
      <c r="F11" s="110">
        <f t="shared" si="1"/>
        <v>17000</v>
      </c>
      <c r="G11" s="118">
        <v>7000</v>
      </c>
      <c r="H11" s="119">
        <v>5000</v>
      </c>
      <c r="I11" s="113">
        <v>2</v>
      </c>
    </row>
    <row r="12" spans="1:9" ht="15.75" x14ac:dyDescent="0.2">
      <c r="A12" s="117" t="s">
        <v>51</v>
      </c>
      <c r="B12" s="110">
        <f t="shared" si="0"/>
        <v>27000</v>
      </c>
      <c r="C12" s="118">
        <v>7000</v>
      </c>
      <c r="D12" s="119">
        <v>5000</v>
      </c>
      <c r="E12" s="113">
        <v>4</v>
      </c>
      <c r="F12" s="110">
        <f t="shared" si="1"/>
        <v>17000</v>
      </c>
      <c r="G12" s="118">
        <v>7000</v>
      </c>
      <c r="H12" s="119">
        <v>5000</v>
      </c>
      <c r="I12" s="113">
        <v>2</v>
      </c>
    </row>
    <row r="13" spans="1:9" ht="15.75" x14ac:dyDescent="0.2">
      <c r="A13" s="117" t="s">
        <v>52</v>
      </c>
      <c r="B13" s="110">
        <f t="shared" si="0"/>
        <v>27000</v>
      </c>
      <c r="C13" s="118">
        <v>7000</v>
      </c>
      <c r="D13" s="119">
        <v>5000</v>
      </c>
      <c r="E13" s="113">
        <v>4</v>
      </c>
      <c r="F13" s="110">
        <f t="shared" si="1"/>
        <v>17000</v>
      </c>
      <c r="G13" s="118">
        <v>7000</v>
      </c>
      <c r="H13" s="119">
        <v>5000</v>
      </c>
      <c r="I13" s="113">
        <v>2</v>
      </c>
    </row>
    <row r="14" spans="1:9" ht="15.75" x14ac:dyDescent="0.2">
      <c r="A14" s="117" t="s">
        <v>53</v>
      </c>
      <c r="B14" s="110">
        <f t="shared" si="0"/>
        <v>27000</v>
      </c>
      <c r="C14" s="118">
        <v>7000</v>
      </c>
      <c r="D14" s="119">
        <v>5000</v>
      </c>
      <c r="E14" s="113">
        <v>4</v>
      </c>
      <c r="F14" s="110">
        <f t="shared" si="1"/>
        <v>17000</v>
      </c>
      <c r="G14" s="118">
        <v>7000</v>
      </c>
      <c r="H14" s="119">
        <v>5000</v>
      </c>
      <c r="I14" s="113">
        <v>2</v>
      </c>
    </row>
    <row r="15" spans="1:9" ht="15.75" x14ac:dyDescent="0.2">
      <c r="A15" s="117" t="s">
        <v>54</v>
      </c>
      <c r="B15" s="110">
        <f t="shared" si="0"/>
        <v>27000</v>
      </c>
      <c r="C15" s="118">
        <v>7000</v>
      </c>
      <c r="D15" s="119">
        <v>5000</v>
      </c>
      <c r="E15" s="113">
        <v>4</v>
      </c>
      <c r="F15" s="110">
        <f t="shared" si="1"/>
        <v>17000</v>
      </c>
      <c r="G15" s="118">
        <v>7000</v>
      </c>
      <c r="H15" s="119">
        <v>5000</v>
      </c>
      <c r="I15" s="113">
        <v>2</v>
      </c>
    </row>
    <row r="16" spans="1:9" ht="15.75" x14ac:dyDescent="0.25">
      <c r="A16" s="117" t="s">
        <v>55</v>
      </c>
      <c r="B16" s="110">
        <f t="shared" si="0"/>
        <v>27000</v>
      </c>
      <c r="C16" s="120">
        <v>7000</v>
      </c>
      <c r="D16" s="120">
        <v>5000</v>
      </c>
      <c r="E16" s="113">
        <v>4</v>
      </c>
      <c r="F16" s="110">
        <f t="shared" si="1"/>
        <v>17000</v>
      </c>
      <c r="G16" s="120">
        <v>7000</v>
      </c>
      <c r="H16" s="120">
        <v>5000</v>
      </c>
      <c r="I16" s="113">
        <v>2</v>
      </c>
    </row>
    <row r="17" spans="1:9" ht="15.75" x14ac:dyDescent="0.25">
      <c r="A17" s="117" t="s">
        <v>56</v>
      </c>
      <c r="B17" s="110">
        <f t="shared" si="0"/>
        <v>27000</v>
      </c>
      <c r="C17" s="120">
        <v>7000</v>
      </c>
      <c r="D17" s="120">
        <v>5000</v>
      </c>
      <c r="E17" s="113">
        <v>4</v>
      </c>
      <c r="F17" s="110">
        <f t="shared" si="1"/>
        <v>17000</v>
      </c>
      <c r="G17" s="120">
        <v>7000</v>
      </c>
      <c r="H17" s="120">
        <v>5000</v>
      </c>
      <c r="I17" s="113">
        <v>2</v>
      </c>
    </row>
    <row r="18" spans="1:9" ht="15.75" x14ac:dyDescent="0.25">
      <c r="A18" s="117" t="s">
        <v>57</v>
      </c>
      <c r="B18" s="110">
        <f t="shared" si="0"/>
        <v>27000</v>
      </c>
      <c r="C18" s="120">
        <v>7000</v>
      </c>
      <c r="D18" s="120">
        <v>5000</v>
      </c>
      <c r="E18" s="113">
        <v>4</v>
      </c>
      <c r="F18" s="110">
        <f t="shared" si="1"/>
        <v>17000</v>
      </c>
      <c r="G18" s="120">
        <v>7000</v>
      </c>
      <c r="H18" s="120">
        <v>5000</v>
      </c>
      <c r="I18" s="113">
        <v>2</v>
      </c>
    </row>
    <row r="19" spans="1:9" ht="15.75" x14ac:dyDescent="0.25">
      <c r="A19" s="117" t="s">
        <v>58</v>
      </c>
      <c r="B19" s="110">
        <f t="shared" si="0"/>
        <v>27000</v>
      </c>
      <c r="C19" s="120">
        <v>7000</v>
      </c>
      <c r="D19" s="120">
        <v>5000</v>
      </c>
      <c r="E19" s="113">
        <v>4</v>
      </c>
      <c r="F19" s="110">
        <f t="shared" si="1"/>
        <v>17000</v>
      </c>
      <c r="G19" s="120">
        <v>7000</v>
      </c>
      <c r="H19" s="120">
        <v>5000</v>
      </c>
      <c r="I19" s="113">
        <v>2</v>
      </c>
    </row>
    <row r="20" spans="1:9" ht="15.75" x14ac:dyDescent="0.2">
      <c r="A20" s="111" t="s">
        <v>18</v>
      </c>
      <c r="B20" s="112">
        <f>SUM(B8:B19)</f>
        <v>324000</v>
      </c>
      <c r="C20" s="112">
        <f>SUM(C8:C19)</f>
        <v>84000</v>
      </c>
      <c r="D20" s="112">
        <f>SUM(D8:D19)</f>
        <v>60000</v>
      </c>
      <c r="E20" s="80" t="s">
        <v>296</v>
      </c>
      <c r="F20" s="112">
        <f>SUM(F8:F19)</f>
        <v>204000</v>
      </c>
      <c r="G20" s="112">
        <f>SUM(G8:G19)</f>
        <v>84000</v>
      </c>
      <c r="H20" s="112">
        <f>SUM(H8:H19)</f>
        <v>60000</v>
      </c>
      <c r="I20" s="80" t="s">
        <v>296</v>
      </c>
    </row>
    <row r="21" spans="1:9" ht="15.75" x14ac:dyDescent="0.2">
      <c r="A21" s="111" t="s">
        <v>59</v>
      </c>
      <c r="B21" s="112">
        <f>B20/12</f>
        <v>27000</v>
      </c>
      <c r="C21" s="112">
        <f>C20/12</f>
        <v>7000</v>
      </c>
      <c r="D21" s="112">
        <f>D20/12</f>
        <v>5000</v>
      </c>
      <c r="E21" s="112" t="s">
        <v>296</v>
      </c>
      <c r="F21" s="112">
        <f>F20/12</f>
        <v>17000</v>
      </c>
      <c r="G21" s="112">
        <f>G20/12</f>
        <v>7000</v>
      </c>
      <c r="H21" s="112">
        <f>H20/12</f>
        <v>5000</v>
      </c>
      <c r="I21" s="112" t="s">
        <v>296</v>
      </c>
    </row>
    <row r="22" spans="1:9" s="34" customFormat="1" ht="16.149999999999999" customHeight="1" x14ac:dyDescent="0.2">
      <c r="A22" s="121"/>
      <c r="B22" s="87"/>
      <c r="C22" s="87"/>
      <c r="D22" s="87"/>
      <c r="E22" s="87"/>
      <c r="F22" s="87"/>
      <c r="G22" s="87"/>
      <c r="H22" s="87"/>
      <c r="I22" s="87"/>
    </row>
    <row r="23" spans="1:9" ht="20.25" customHeight="1" x14ac:dyDescent="0.2">
      <c r="A23" s="346" t="s">
        <v>290</v>
      </c>
      <c r="B23" s="346"/>
      <c r="C23" s="346"/>
      <c r="D23" s="346"/>
      <c r="E23" s="346"/>
      <c r="F23" s="346"/>
      <c r="G23" s="346"/>
      <c r="H23" s="346"/>
      <c r="I23" s="346"/>
    </row>
    <row r="24" spans="1:9" ht="30.2" customHeight="1" x14ac:dyDescent="0.2">
      <c r="A24" s="363" t="s">
        <v>81</v>
      </c>
      <c r="B24" s="363" t="s">
        <v>117</v>
      </c>
      <c r="C24" s="363"/>
      <c r="D24" s="363"/>
      <c r="E24" s="363"/>
      <c r="F24" s="363" t="s">
        <v>118</v>
      </c>
      <c r="G24" s="363"/>
      <c r="H24" s="363"/>
      <c r="I24" s="363"/>
    </row>
    <row r="25" spans="1:9" ht="63" x14ac:dyDescent="0.2">
      <c r="A25" s="363"/>
      <c r="B25" s="59" t="s">
        <v>84</v>
      </c>
      <c r="C25" s="59" t="s">
        <v>79</v>
      </c>
      <c r="D25" s="59" t="s">
        <v>270</v>
      </c>
      <c r="E25" s="59" t="s">
        <v>83</v>
      </c>
      <c r="F25" s="59" t="s">
        <v>84</v>
      </c>
      <c r="G25" s="59" t="s">
        <v>79</v>
      </c>
      <c r="H25" s="59" t="s">
        <v>270</v>
      </c>
      <c r="I25" s="59" t="s">
        <v>83</v>
      </c>
    </row>
    <row r="26" spans="1:9" ht="15.75" x14ac:dyDescent="0.2">
      <c r="A26" s="115"/>
      <c r="B26" s="77" t="s">
        <v>85</v>
      </c>
      <c r="C26" s="77">
        <v>1</v>
      </c>
      <c r="D26" s="77">
        <v>2</v>
      </c>
      <c r="E26" s="77">
        <v>3</v>
      </c>
      <c r="F26" s="77" t="s">
        <v>85</v>
      </c>
      <c r="G26" s="77">
        <v>1</v>
      </c>
      <c r="H26" s="77">
        <v>2</v>
      </c>
      <c r="I26" s="77">
        <v>3</v>
      </c>
    </row>
    <row r="27" spans="1:9" ht="15.75" x14ac:dyDescent="0.2">
      <c r="A27" s="117" t="s">
        <v>47</v>
      </c>
      <c r="B27" s="110">
        <f t="shared" ref="B27:B38" si="2">C27+(D27*E27)</f>
        <v>43574</v>
      </c>
      <c r="C27" s="110">
        <v>11006</v>
      </c>
      <c r="D27" s="122">
        <v>8142</v>
      </c>
      <c r="E27" s="122">
        <v>4</v>
      </c>
      <c r="F27" s="110">
        <v>28940</v>
      </c>
      <c r="G27" s="110">
        <v>11006</v>
      </c>
      <c r="H27" s="113">
        <v>8967</v>
      </c>
      <c r="I27" s="113">
        <v>2</v>
      </c>
    </row>
    <row r="28" spans="1:9" ht="15.75" x14ac:dyDescent="0.2">
      <c r="A28" s="117" t="s">
        <v>48</v>
      </c>
      <c r="B28" s="110">
        <f t="shared" si="2"/>
        <v>43574</v>
      </c>
      <c r="C28" s="110">
        <v>11006</v>
      </c>
      <c r="D28" s="122">
        <v>8142</v>
      </c>
      <c r="E28" s="122">
        <v>4</v>
      </c>
      <c r="F28" s="110">
        <v>28940</v>
      </c>
      <c r="G28" s="110">
        <v>11006</v>
      </c>
      <c r="H28" s="113">
        <v>8967</v>
      </c>
      <c r="I28" s="113">
        <v>2</v>
      </c>
    </row>
    <row r="29" spans="1:9" ht="15.75" x14ac:dyDescent="0.2">
      <c r="A29" s="117" t="s">
        <v>49</v>
      </c>
      <c r="B29" s="110">
        <f t="shared" si="2"/>
        <v>43574</v>
      </c>
      <c r="C29" s="110">
        <v>11006</v>
      </c>
      <c r="D29" s="122">
        <v>8142</v>
      </c>
      <c r="E29" s="122">
        <v>4</v>
      </c>
      <c r="F29" s="110">
        <v>28940</v>
      </c>
      <c r="G29" s="110">
        <v>11006</v>
      </c>
      <c r="H29" s="113">
        <v>8967</v>
      </c>
      <c r="I29" s="113">
        <v>2</v>
      </c>
    </row>
    <row r="30" spans="1:9" ht="15.75" x14ac:dyDescent="0.2">
      <c r="A30" s="117" t="s">
        <v>50</v>
      </c>
      <c r="B30" s="110">
        <f t="shared" si="2"/>
        <v>43574</v>
      </c>
      <c r="C30" s="110">
        <v>11006</v>
      </c>
      <c r="D30" s="122">
        <v>8142</v>
      </c>
      <c r="E30" s="122">
        <v>4</v>
      </c>
      <c r="F30" s="110">
        <v>28940</v>
      </c>
      <c r="G30" s="110">
        <v>11006</v>
      </c>
      <c r="H30" s="113">
        <v>8967</v>
      </c>
      <c r="I30" s="113">
        <v>2</v>
      </c>
    </row>
    <row r="31" spans="1:9" ht="15.75" x14ac:dyDescent="0.2">
      <c r="A31" s="117" t="s">
        <v>51</v>
      </c>
      <c r="B31" s="110">
        <f t="shared" si="2"/>
        <v>43574</v>
      </c>
      <c r="C31" s="110">
        <v>11006</v>
      </c>
      <c r="D31" s="122">
        <v>8142</v>
      </c>
      <c r="E31" s="122">
        <v>4</v>
      </c>
      <c r="F31" s="177">
        <v>28940</v>
      </c>
      <c r="G31" s="110">
        <v>11006</v>
      </c>
      <c r="H31" s="113">
        <v>8967</v>
      </c>
      <c r="I31" s="113">
        <v>2</v>
      </c>
    </row>
    <row r="32" spans="1:9" ht="15.75" x14ac:dyDescent="0.2">
      <c r="A32" s="117" t="s">
        <v>52</v>
      </c>
      <c r="B32" s="110">
        <f t="shared" si="2"/>
        <v>43574</v>
      </c>
      <c r="C32" s="110">
        <v>11006</v>
      </c>
      <c r="D32" s="122">
        <v>8142</v>
      </c>
      <c r="E32" s="122">
        <v>4</v>
      </c>
      <c r="F32" s="110">
        <v>28940</v>
      </c>
      <c r="G32" s="110">
        <v>11006</v>
      </c>
      <c r="H32" s="113">
        <v>8967</v>
      </c>
      <c r="I32" s="113">
        <v>2</v>
      </c>
    </row>
    <row r="33" spans="1:9" ht="15.75" x14ac:dyDescent="0.2">
      <c r="A33" s="117" t="s">
        <v>53</v>
      </c>
      <c r="B33" s="110">
        <f t="shared" si="2"/>
        <v>43574</v>
      </c>
      <c r="C33" s="110">
        <v>11006</v>
      </c>
      <c r="D33" s="122">
        <v>8142</v>
      </c>
      <c r="E33" s="122">
        <v>4</v>
      </c>
      <c r="F33" s="110">
        <v>28940</v>
      </c>
      <c r="G33" s="110">
        <v>11006</v>
      </c>
      <c r="H33" s="113">
        <v>8967</v>
      </c>
      <c r="I33" s="113">
        <v>2</v>
      </c>
    </row>
    <row r="34" spans="1:9" ht="15.75" x14ac:dyDescent="0.2">
      <c r="A34" s="117" t="s">
        <v>54</v>
      </c>
      <c r="B34" s="110">
        <f t="shared" si="2"/>
        <v>43574</v>
      </c>
      <c r="C34" s="110">
        <v>11006</v>
      </c>
      <c r="D34" s="122">
        <v>8142</v>
      </c>
      <c r="E34" s="122">
        <v>4</v>
      </c>
      <c r="F34" s="110">
        <v>28940</v>
      </c>
      <c r="G34" s="110">
        <v>11006</v>
      </c>
      <c r="H34" s="113">
        <v>8967</v>
      </c>
      <c r="I34" s="113">
        <v>2</v>
      </c>
    </row>
    <row r="35" spans="1:9" ht="15.75" x14ac:dyDescent="0.2">
      <c r="A35" s="117" t="s">
        <v>55</v>
      </c>
      <c r="B35" s="110">
        <f t="shared" si="2"/>
        <v>43574</v>
      </c>
      <c r="C35" s="110">
        <v>11006</v>
      </c>
      <c r="D35" s="110">
        <v>8142</v>
      </c>
      <c r="E35" s="122">
        <v>4</v>
      </c>
      <c r="F35" s="110">
        <v>28940</v>
      </c>
      <c r="G35" s="110">
        <v>11006</v>
      </c>
      <c r="H35" s="122">
        <v>8967</v>
      </c>
      <c r="I35" s="113">
        <v>2</v>
      </c>
    </row>
    <row r="36" spans="1:9" ht="15.75" x14ac:dyDescent="0.2">
      <c r="A36" s="117" t="s">
        <v>56</v>
      </c>
      <c r="B36" s="110">
        <f t="shared" si="2"/>
        <v>43574</v>
      </c>
      <c r="C36" s="110">
        <v>11006</v>
      </c>
      <c r="D36" s="110">
        <v>8142</v>
      </c>
      <c r="E36" s="122">
        <v>4</v>
      </c>
      <c r="F36" s="110">
        <v>28940</v>
      </c>
      <c r="G36" s="110">
        <v>11006</v>
      </c>
      <c r="H36" s="122">
        <v>8967</v>
      </c>
      <c r="I36" s="113">
        <v>2</v>
      </c>
    </row>
    <row r="37" spans="1:9" ht="15.75" x14ac:dyDescent="0.2">
      <c r="A37" s="117" t="s">
        <v>57</v>
      </c>
      <c r="B37" s="110">
        <f t="shared" si="2"/>
        <v>43574</v>
      </c>
      <c r="C37" s="110">
        <v>11006</v>
      </c>
      <c r="D37" s="110">
        <v>8142</v>
      </c>
      <c r="E37" s="122">
        <v>4</v>
      </c>
      <c r="F37" s="110">
        <v>28940</v>
      </c>
      <c r="G37" s="110">
        <v>11006</v>
      </c>
      <c r="H37" s="122">
        <v>8967</v>
      </c>
      <c r="I37" s="113">
        <v>2</v>
      </c>
    </row>
    <row r="38" spans="1:9" ht="15.75" x14ac:dyDescent="0.2">
      <c r="A38" s="117" t="s">
        <v>58</v>
      </c>
      <c r="B38" s="110">
        <f t="shared" si="2"/>
        <v>43574</v>
      </c>
      <c r="C38" s="110">
        <v>11006</v>
      </c>
      <c r="D38" s="110">
        <v>8142</v>
      </c>
      <c r="E38" s="122">
        <v>4</v>
      </c>
      <c r="F38" s="110">
        <v>28940</v>
      </c>
      <c r="G38" s="110">
        <v>11006</v>
      </c>
      <c r="H38" s="122">
        <v>8967</v>
      </c>
      <c r="I38" s="113">
        <v>2</v>
      </c>
    </row>
    <row r="39" spans="1:9" ht="15.75" x14ac:dyDescent="0.2">
      <c r="A39" s="111" t="s">
        <v>18</v>
      </c>
      <c r="B39" s="112">
        <f>SUM(B27:B38)</f>
        <v>522888</v>
      </c>
      <c r="C39" s="112">
        <f>SUM(C27:C38)</f>
        <v>132072</v>
      </c>
      <c r="D39" s="112">
        <f>SUM(D27:D38)</f>
        <v>97704</v>
      </c>
      <c r="E39" s="80" t="s">
        <v>296</v>
      </c>
      <c r="F39" s="112">
        <f>SUM(F27:F38)</f>
        <v>347280</v>
      </c>
      <c r="G39" s="112">
        <f>SUM(G27:G38)</f>
        <v>132072</v>
      </c>
      <c r="H39" s="112">
        <f>SUM(H27:H38)</f>
        <v>107604</v>
      </c>
      <c r="I39" s="85" t="s">
        <v>296</v>
      </c>
    </row>
    <row r="40" spans="1:9" ht="15.75" x14ac:dyDescent="0.2">
      <c r="A40" s="111" t="s">
        <v>59</v>
      </c>
      <c r="B40" s="112">
        <f>B39/12</f>
        <v>43574</v>
      </c>
      <c r="C40" s="112">
        <f>C39/12</f>
        <v>11006</v>
      </c>
      <c r="D40" s="112">
        <f>D39/12</f>
        <v>8142</v>
      </c>
      <c r="E40" s="112" t="s">
        <v>296</v>
      </c>
      <c r="F40" s="112">
        <f>F39/12</f>
        <v>28940</v>
      </c>
      <c r="G40" s="112">
        <f>G39/12</f>
        <v>11006</v>
      </c>
      <c r="H40" s="112">
        <f>H39/12</f>
        <v>8967</v>
      </c>
      <c r="I40" s="112" t="s">
        <v>296</v>
      </c>
    </row>
    <row r="41" spans="1:9" ht="15" x14ac:dyDescent="0.25">
      <c r="A41" s="16"/>
      <c r="B41" s="17"/>
      <c r="C41" s="17"/>
      <c r="D41" s="15"/>
      <c r="E41" s="15"/>
      <c r="F41" s="15"/>
      <c r="G41" s="17"/>
      <c r="H41" s="17"/>
      <c r="I41" s="15"/>
    </row>
    <row r="42" spans="1:9" ht="15" x14ac:dyDescent="0.25">
      <c r="A42" s="16"/>
      <c r="B42" s="17"/>
      <c r="C42" s="17"/>
      <c r="D42" s="15"/>
      <c r="E42" s="15"/>
      <c r="F42" s="15"/>
      <c r="G42" s="17"/>
      <c r="H42" s="17"/>
      <c r="I42" s="15"/>
    </row>
  </sheetData>
  <mergeCells count="9">
    <mergeCell ref="A2:I2"/>
    <mergeCell ref="B24:E24"/>
    <mergeCell ref="F24:I24"/>
    <mergeCell ref="A4:I4"/>
    <mergeCell ref="A5:A6"/>
    <mergeCell ref="B5:E5"/>
    <mergeCell ref="F5:I5"/>
    <mergeCell ref="A23:I23"/>
    <mergeCell ref="A24:A25"/>
  </mergeCells>
  <pageMargins left="0.80118110200000003" right="0.35433070866141703" top="0.98425196850393704" bottom="0.98425196850393704" header="0" footer="0"/>
  <pageSetup orientation="landscape" horizontalDpi="300" verticalDpi="300" r:id="rId1"/>
  <headerFooter alignWithMargins="0"/>
  <rowBreaks count="1" manualBreakCount="1">
    <brk id="40"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2:J48"/>
  <sheetViews>
    <sheetView view="pageBreakPreview" zoomScaleSheetLayoutView="100" workbookViewId="0">
      <selection activeCell="A4" sqref="A4:J48"/>
    </sheetView>
  </sheetViews>
  <sheetFormatPr defaultRowHeight="12.75" x14ac:dyDescent="0.2"/>
  <sheetData>
    <row r="2" spans="1:10" ht="15.75" x14ac:dyDescent="0.2">
      <c r="A2" s="327" t="s">
        <v>363</v>
      </c>
      <c r="B2" s="327"/>
      <c r="C2" s="327"/>
      <c r="D2" s="327"/>
      <c r="E2" s="327"/>
      <c r="F2" s="327"/>
      <c r="G2" s="327"/>
      <c r="H2" s="327"/>
      <c r="I2" s="327"/>
      <c r="J2" s="327"/>
    </row>
    <row r="3" spans="1:10" ht="15.75" x14ac:dyDescent="0.25">
      <c r="A3" s="45"/>
      <c r="B3" s="45"/>
      <c r="C3" s="45"/>
      <c r="D3" s="45"/>
      <c r="E3" s="45"/>
      <c r="F3" s="45"/>
      <c r="G3" s="45"/>
      <c r="H3" s="45"/>
      <c r="I3" s="45"/>
      <c r="J3" s="45"/>
    </row>
    <row r="4" spans="1:10" x14ac:dyDescent="0.2">
      <c r="A4" s="191" t="s">
        <v>408</v>
      </c>
      <c r="B4" s="192"/>
      <c r="C4" s="192"/>
      <c r="D4" s="192"/>
      <c r="E4" s="192"/>
      <c r="F4" s="192"/>
      <c r="G4" s="192"/>
      <c r="H4" s="192"/>
      <c r="I4" s="192"/>
      <c r="J4" s="193"/>
    </row>
    <row r="5" spans="1:10" x14ac:dyDescent="0.2">
      <c r="A5" s="194"/>
      <c r="B5" s="195"/>
      <c r="C5" s="195"/>
      <c r="D5" s="195"/>
      <c r="E5" s="195"/>
      <c r="F5" s="195"/>
      <c r="G5" s="195"/>
      <c r="H5" s="195"/>
      <c r="I5" s="195"/>
      <c r="J5" s="196"/>
    </row>
    <row r="6" spans="1:10" x14ac:dyDescent="0.2">
      <c r="A6" s="194"/>
      <c r="B6" s="195"/>
      <c r="C6" s="195"/>
      <c r="D6" s="195"/>
      <c r="E6" s="195"/>
      <c r="F6" s="195"/>
      <c r="G6" s="195"/>
      <c r="H6" s="195"/>
      <c r="I6" s="195"/>
      <c r="J6" s="196"/>
    </row>
    <row r="7" spans="1:10" x14ac:dyDescent="0.2">
      <c r="A7" s="194"/>
      <c r="B7" s="195"/>
      <c r="C7" s="195"/>
      <c r="D7" s="195"/>
      <c r="E7" s="195"/>
      <c r="F7" s="195"/>
      <c r="G7" s="195"/>
      <c r="H7" s="195"/>
      <c r="I7" s="195"/>
      <c r="J7" s="196"/>
    </row>
    <row r="8" spans="1:10" x14ac:dyDescent="0.2">
      <c r="A8" s="194"/>
      <c r="B8" s="195"/>
      <c r="C8" s="195"/>
      <c r="D8" s="195"/>
      <c r="E8" s="195"/>
      <c r="F8" s="195"/>
      <c r="G8" s="195"/>
      <c r="H8" s="195"/>
      <c r="I8" s="195"/>
      <c r="J8" s="196"/>
    </row>
    <row r="9" spans="1:10" x14ac:dyDescent="0.2">
      <c r="A9" s="194"/>
      <c r="B9" s="195"/>
      <c r="C9" s="195"/>
      <c r="D9" s="195"/>
      <c r="E9" s="195"/>
      <c r="F9" s="195"/>
      <c r="G9" s="195"/>
      <c r="H9" s="195"/>
      <c r="I9" s="195"/>
      <c r="J9" s="196"/>
    </row>
    <row r="10" spans="1:10" x14ac:dyDescent="0.2">
      <c r="A10" s="194"/>
      <c r="B10" s="195"/>
      <c r="C10" s="195"/>
      <c r="D10" s="195"/>
      <c r="E10" s="195"/>
      <c r="F10" s="195"/>
      <c r="G10" s="195"/>
      <c r="H10" s="195"/>
      <c r="I10" s="195"/>
      <c r="J10" s="196"/>
    </row>
    <row r="11" spans="1:10" x14ac:dyDescent="0.2">
      <c r="A11" s="194"/>
      <c r="B11" s="195"/>
      <c r="C11" s="195"/>
      <c r="D11" s="195"/>
      <c r="E11" s="195"/>
      <c r="F11" s="195"/>
      <c r="G11" s="195"/>
      <c r="H11" s="195"/>
      <c r="I11" s="195"/>
      <c r="J11" s="196"/>
    </row>
    <row r="12" spans="1:10" x14ac:dyDescent="0.2">
      <c r="A12" s="194"/>
      <c r="B12" s="195"/>
      <c r="C12" s="195"/>
      <c r="D12" s="195"/>
      <c r="E12" s="195"/>
      <c r="F12" s="195"/>
      <c r="G12" s="195"/>
      <c r="H12" s="195"/>
      <c r="I12" s="195"/>
      <c r="J12" s="196"/>
    </row>
    <row r="13" spans="1:10" x14ac:dyDescent="0.2">
      <c r="A13" s="194"/>
      <c r="B13" s="195"/>
      <c r="C13" s="195"/>
      <c r="D13" s="195"/>
      <c r="E13" s="195"/>
      <c r="F13" s="195"/>
      <c r="G13" s="195"/>
      <c r="H13" s="195"/>
      <c r="I13" s="195"/>
      <c r="J13" s="196"/>
    </row>
    <row r="14" spans="1:10" x14ac:dyDescent="0.2">
      <c r="A14" s="194"/>
      <c r="B14" s="195"/>
      <c r="C14" s="195"/>
      <c r="D14" s="195"/>
      <c r="E14" s="195"/>
      <c r="F14" s="195"/>
      <c r="G14" s="195"/>
      <c r="H14" s="195"/>
      <c r="I14" s="195"/>
      <c r="J14" s="196"/>
    </row>
    <row r="15" spans="1:10" x14ac:dyDescent="0.2">
      <c r="A15" s="194"/>
      <c r="B15" s="195"/>
      <c r="C15" s="195"/>
      <c r="D15" s="195"/>
      <c r="E15" s="195"/>
      <c r="F15" s="195"/>
      <c r="G15" s="195"/>
      <c r="H15" s="195"/>
      <c r="I15" s="195"/>
      <c r="J15" s="196"/>
    </row>
    <row r="16" spans="1:10" x14ac:dyDescent="0.2">
      <c r="A16" s="194"/>
      <c r="B16" s="195"/>
      <c r="C16" s="195"/>
      <c r="D16" s="195"/>
      <c r="E16" s="195"/>
      <c r="F16" s="195"/>
      <c r="G16" s="195"/>
      <c r="H16" s="195"/>
      <c r="I16" s="195"/>
      <c r="J16" s="196"/>
    </row>
    <row r="17" spans="1:10" x14ac:dyDescent="0.2">
      <c r="A17" s="194"/>
      <c r="B17" s="195"/>
      <c r="C17" s="195"/>
      <c r="D17" s="195"/>
      <c r="E17" s="195"/>
      <c r="F17" s="195"/>
      <c r="G17" s="195"/>
      <c r="H17" s="195"/>
      <c r="I17" s="195"/>
      <c r="J17" s="196"/>
    </row>
    <row r="18" spans="1:10" x14ac:dyDescent="0.2">
      <c r="A18" s="194"/>
      <c r="B18" s="195"/>
      <c r="C18" s="195"/>
      <c r="D18" s="195"/>
      <c r="E18" s="195"/>
      <c r="F18" s="195"/>
      <c r="G18" s="195"/>
      <c r="H18" s="195"/>
      <c r="I18" s="195"/>
      <c r="J18" s="196"/>
    </row>
    <row r="19" spans="1:10" x14ac:dyDescent="0.2">
      <c r="A19" s="194"/>
      <c r="B19" s="195"/>
      <c r="C19" s="195"/>
      <c r="D19" s="195"/>
      <c r="E19" s="195"/>
      <c r="F19" s="195"/>
      <c r="G19" s="195"/>
      <c r="H19" s="195"/>
      <c r="I19" s="195"/>
      <c r="J19" s="196"/>
    </row>
    <row r="20" spans="1:10" x14ac:dyDescent="0.2">
      <c r="A20" s="194"/>
      <c r="B20" s="195"/>
      <c r="C20" s="195"/>
      <c r="D20" s="195"/>
      <c r="E20" s="195"/>
      <c r="F20" s="195"/>
      <c r="G20" s="195"/>
      <c r="H20" s="195"/>
      <c r="I20" s="195"/>
      <c r="J20" s="196"/>
    </row>
    <row r="21" spans="1:10" x14ac:dyDescent="0.2">
      <c r="A21" s="194"/>
      <c r="B21" s="195"/>
      <c r="C21" s="195"/>
      <c r="D21" s="195"/>
      <c r="E21" s="195"/>
      <c r="F21" s="195"/>
      <c r="G21" s="195"/>
      <c r="H21" s="195"/>
      <c r="I21" s="195"/>
      <c r="J21" s="196"/>
    </row>
    <row r="22" spans="1:10" x14ac:dyDescent="0.2">
      <c r="A22" s="194"/>
      <c r="B22" s="195"/>
      <c r="C22" s="195"/>
      <c r="D22" s="195"/>
      <c r="E22" s="195"/>
      <c r="F22" s="195"/>
      <c r="G22" s="195"/>
      <c r="H22" s="195"/>
      <c r="I22" s="195"/>
      <c r="J22" s="196"/>
    </row>
    <row r="23" spans="1:10" x14ac:dyDescent="0.2">
      <c r="A23" s="194"/>
      <c r="B23" s="195"/>
      <c r="C23" s="195"/>
      <c r="D23" s="195"/>
      <c r="E23" s="195"/>
      <c r="F23" s="195"/>
      <c r="G23" s="195"/>
      <c r="H23" s="195"/>
      <c r="I23" s="195"/>
      <c r="J23" s="196"/>
    </row>
    <row r="24" spans="1:10" x14ac:dyDescent="0.2">
      <c r="A24" s="194"/>
      <c r="B24" s="195"/>
      <c r="C24" s="195"/>
      <c r="D24" s="195"/>
      <c r="E24" s="195"/>
      <c r="F24" s="195"/>
      <c r="G24" s="195"/>
      <c r="H24" s="195"/>
      <c r="I24" s="195"/>
      <c r="J24" s="196"/>
    </row>
    <row r="25" spans="1:10" x14ac:dyDescent="0.2">
      <c r="A25" s="194"/>
      <c r="B25" s="195"/>
      <c r="C25" s="195"/>
      <c r="D25" s="195"/>
      <c r="E25" s="195"/>
      <c r="F25" s="195"/>
      <c r="G25" s="195"/>
      <c r="H25" s="195"/>
      <c r="I25" s="195"/>
      <c r="J25" s="196"/>
    </row>
    <row r="26" spans="1:10" x14ac:dyDescent="0.2">
      <c r="A26" s="194"/>
      <c r="B26" s="195"/>
      <c r="C26" s="195"/>
      <c r="D26" s="195"/>
      <c r="E26" s="195"/>
      <c r="F26" s="195"/>
      <c r="G26" s="195"/>
      <c r="H26" s="195"/>
      <c r="I26" s="195"/>
      <c r="J26" s="196"/>
    </row>
    <row r="27" spans="1:10" x14ac:dyDescent="0.2">
      <c r="A27" s="194"/>
      <c r="B27" s="195"/>
      <c r="C27" s="195"/>
      <c r="D27" s="195"/>
      <c r="E27" s="195"/>
      <c r="F27" s="195"/>
      <c r="G27" s="195"/>
      <c r="H27" s="195"/>
      <c r="I27" s="195"/>
      <c r="J27" s="196"/>
    </row>
    <row r="28" spans="1:10" x14ac:dyDescent="0.2">
      <c r="A28" s="194"/>
      <c r="B28" s="195"/>
      <c r="C28" s="195"/>
      <c r="D28" s="195"/>
      <c r="E28" s="195"/>
      <c r="F28" s="195"/>
      <c r="G28" s="195"/>
      <c r="H28" s="195"/>
      <c r="I28" s="195"/>
      <c r="J28" s="196"/>
    </row>
    <row r="29" spans="1:10" x14ac:dyDescent="0.2">
      <c r="A29" s="194"/>
      <c r="B29" s="195"/>
      <c r="C29" s="195"/>
      <c r="D29" s="195"/>
      <c r="E29" s="195"/>
      <c r="F29" s="195"/>
      <c r="G29" s="195"/>
      <c r="H29" s="195"/>
      <c r="I29" s="195"/>
      <c r="J29" s="196"/>
    </row>
    <row r="30" spans="1:10" x14ac:dyDescent="0.2">
      <c r="A30" s="194"/>
      <c r="B30" s="195"/>
      <c r="C30" s="195"/>
      <c r="D30" s="195"/>
      <c r="E30" s="195"/>
      <c r="F30" s="195"/>
      <c r="G30" s="195"/>
      <c r="H30" s="195"/>
      <c r="I30" s="195"/>
      <c r="J30" s="196"/>
    </row>
    <row r="31" spans="1:10" x14ac:dyDescent="0.2">
      <c r="A31" s="194"/>
      <c r="B31" s="195"/>
      <c r="C31" s="195"/>
      <c r="D31" s="195"/>
      <c r="E31" s="195"/>
      <c r="F31" s="195"/>
      <c r="G31" s="195"/>
      <c r="H31" s="195"/>
      <c r="I31" s="195"/>
      <c r="J31" s="196"/>
    </row>
    <row r="32" spans="1:10" x14ac:dyDescent="0.2">
      <c r="A32" s="194"/>
      <c r="B32" s="195"/>
      <c r="C32" s="195"/>
      <c r="D32" s="195"/>
      <c r="E32" s="195"/>
      <c r="F32" s="195"/>
      <c r="G32" s="195"/>
      <c r="H32" s="195"/>
      <c r="I32" s="195"/>
      <c r="J32" s="196"/>
    </row>
    <row r="33" spans="1:10" x14ac:dyDescent="0.2">
      <c r="A33" s="194"/>
      <c r="B33" s="195"/>
      <c r="C33" s="195"/>
      <c r="D33" s="195"/>
      <c r="E33" s="195"/>
      <c r="F33" s="195"/>
      <c r="G33" s="195"/>
      <c r="H33" s="195"/>
      <c r="I33" s="195"/>
      <c r="J33" s="196"/>
    </row>
    <row r="34" spans="1:10" x14ac:dyDescent="0.2">
      <c r="A34" s="194"/>
      <c r="B34" s="195"/>
      <c r="C34" s="195"/>
      <c r="D34" s="195"/>
      <c r="E34" s="195"/>
      <c r="F34" s="195"/>
      <c r="G34" s="195"/>
      <c r="H34" s="195"/>
      <c r="I34" s="195"/>
      <c r="J34" s="196"/>
    </row>
    <row r="35" spans="1:10" x14ac:dyDescent="0.2">
      <c r="A35" s="194"/>
      <c r="B35" s="195"/>
      <c r="C35" s="195"/>
      <c r="D35" s="195"/>
      <c r="E35" s="195"/>
      <c r="F35" s="195"/>
      <c r="G35" s="195"/>
      <c r="H35" s="195"/>
      <c r="I35" s="195"/>
      <c r="J35" s="196"/>
    </row>
    <row r="36" spans="1:10" x14ac:dyDescent="0.2">
      <c r="A36" s="194"/>
      <c r="B36" s="195"/>
      <c r="C36" s="195"/>
      <c r="D36" s="195"/>
      <c r="E36" s="195"/>
      <c r="F36" s="195"/>
      <c r="G36" s="195"/>
      <c r="H36" s="195"/>
      <c r="I36" s="195"/>
      <c r="J36" s="196"/>
    </row>
    <row r="37" spans="1:10" x14ac:dyDescent="0.2">
      <c r="A37" s="194"/>
      <c r="B37" s="195"/>
      <c r="C37" s="195"/>
      <c r="D37" s="195"/>
      <c r="E37" s="195"/>
      <c r="F37" s="195"/>
      <c r="G37" s="195"/>
      <c r="H37" s="195"/>
      <c r="I37" s="195"/>
      <c r="J37" s="196"/>
    </row>
    <row r="38" spans="1:10" x14ac:dyDescent="0.2">
      <c r="A38" s="194"/>
      <c r="B38" s="195"/>
      <c r="C38" s="195"/>
      <c r="D38" s="195"/>
      <c r="E38" s="195"/>
      <c r="F38" s="195"/>
      <c r="G38" s="195"/>
      <c r="H38" s="195"/>
      <c r="I38" s="195"/>
      <c r="J38" s="196"/>
    </row>
    <row r="39" spans="1:10" x14ac:dyDescent="0.2">
      <c r="A39" s="194"/>
      <c r="B39" s="195"/>
      <c r="C39" s="195"/>
      <c r="D39" s="195"/>
      <c r="E39" s="195"/>
      <c r="F39" s="195"/>
      <c r="G39" s="195"/>
      <c r="H39" s="195"/>
      <c r="I39" s="195"/>
      <c r="J39" s="196"/>
    </row>
    <row r="40" spans="1:10" x14ac:dyDescent="0.2">
      <c r="A40" s="194"/>
      <c r="B40" s="195"/>
      <c r="C40" s="195"/>
      <c r="D40" s="195"/>
      <c r="E40" s="195"/>
      <c r="F40" s="195"/>
      <c r="G40" s="195"/>
      <c r="H40" s="195"/>
      <c r="I40" s="195"/>
      <c r="J40" s="196"/>
    </row>
    <row r="41" spans="1:10" x14ac:dyDescent="0.2">
      <c r="A41" s="194"/>
      <c r="B41" s="195"/>
      <c r="C41" s="195"/>
      <c r="D41" s="195"/>
      <c r="E41" s="195"/>
      <c r="F41" s="195"/>
      <c r="G41" s="195"/>
      <c r="H41" s="195"/>
      <c r="I41" s="195"/>
      <c r="J41" s="196"/>
    </row>
    <row r="42" spans="1:10" x14ac:dyDescent="0.2">
      <c r="A42" s="194"/>
      <c r="B42" s="195"/>
      <c r="C42" s="195"/>
      <c r="D42" s="195"/>
      <c r="E42" s="195"/>
      <c r="F42" s="195"/>
      <c r="G42" s="195"/>
      <c r="H42" s="195"/>
      <c r="I42" s="195"/>
      <c r="J42" s="196"/>
    </row>
    <row r="43" spans="1:10" x14ac:dyDescent="0.2">
      <c r="A43" s="194"/>
      <c r="B43" s="195"/>
      <c r="C43" s="195"/>
      <c r="D43" s="195"/>
      <c r="E43" s="195"/>
      <c r="F43" s="195"/>
      <c r="G43" s="195"/>
      <c r="H43" s="195"/>
      <c r="I43" s="195"/>
      <c r="J43" s="196"/>
    </row>
    <row r="44" spans="1:10" x14ac:dyDescent="0.2">
      <c r="A44" s="194"/>
      <c r="B44" s="195"/>
      <c r="C44" s="195"/>
      <c r="D44" s="195"/>
      <c r="E44" s="195"/>
      <c r="F44" s="195"/>
      <c r="G44" s="195"/>
      <c r="H44" s="195"/>
      <c r="I44" s="195"/>
      <c r="J44" s="196"/>
    </row>
    <row r="45" spans="1:10" x14ac:dyDescent="0.2">
      <c r="A45" s="194"/>
      <c r="B45" s="195"/>
      <c r="C45" s="195"/>
      <c r="D45" s="195"/>
      <c r="E45" s="195"/>
      <c r="F45" s="195"/>
      <c r="G45" s="195"/>
      <c r="H45" s="195"/>
      <c r="I45" s="195"/>
      <c r="J45" s="196"/>
    </row>
    <row r="46" spans="1:10" x14ac:dyDescent="0.2">
      <c r="A46" s="194"/>
      <c r="B46" s="195"/>
      <c r="C46" s="195"/>
      <c r="D46" s="195"/>
      <c r="E46" s="195"/>
      <c r="F46" s="195"/>
      <c r="G46" s="195"/>
      <c r="H46" s="195"/>
      <c r="I46" s="195"/>
      <c r="J46" s="196"/>
    </row>
    <row r="47" spans="1:10" x14ac:dyDescent="0.2">
      <c r="A47" s="194"/>
      <c r="B47" s="195"/>
      <c r="C47" s="195"/>
      <c r="D47" s="195"/>
      <c r="E47" s="195"/>
      <c r="F47" s="195"/>
      <c r="G47" s="195"/>
      <c r="H47" s="195"/>
      <c r="I47" s="195"/>
      <c r="J47" s="196"/>
    </row>
    <row r="48" spans="1:10" x14ac:dyDescent="0.2">
      <c r="A48" s="197"/>
      <c r="B48" s="198"/>
      <c r="C48" s="198"/>
      <c r="D48" s="198"/>
      <c r="E48" s="198"/>
      <c r="F48" s="198"/>
      <c r="G48" s="198"/>
      <c r="H48" s="198"/>
      <c r="I48" s="198"/>
      <c r="J48" s="199"/>
    </row>
  </sheetData>
  <mergeCells count="2">
    <mergeCell ref="A2:J2"/>
    <mergeCell ref="A4:J48"/>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2:J54"/>
  <sheetViews>
    <sheetView view="pageBreakPreview" zoomScaleSheetLayoutView="100" workbookViewId="0">
      <selection activeCell="A17" sqref="A17:J52"/>
    </sheetView>
  </sheetViews>
  <sheetFormatPr defaultRowHeight="12.75" x14ac:dyDescent="0.2"/>
  <sheetData>
    <row r="2" spans="1:10" x14ac:dyDescent="0.2">
      <c r="A2" s="246" t="s">
        <v>365</v>
      </c>
      <c r="B2" s="246"/>
      <c r="C2" s="246"/>
      <c r="D2" s="246"/>
      <c r="E2" s="246"/>
      <c r="F2" s="246"/>
      <c r="G2" s="246"/>
      <c r="H2" s="246"/>
      <c r="I2" s="246"/>
      <c r="J2" s="246"/>
    </row>
    <row r="3" spans="1:10" x14ac:dyDescent="0.2">
      <c r="A3" s="246"/>
      <c r="B3" s="246"/>
      <c r="C3" s="246"/>
      <c r="D3" s="246"/>
      <c r="E3" s="246"/>
      <c r="F3" s="246"/>
      <c r="G3" s="246"/>
      <c r="H3" s="246"/>
      <c r="I3" s="246"/>
      <c r="J3" s="246"/>
    </row>
    <row r="4" spans="1:10" s="41" customFormat="1" ht="15.75" x14ac:dyDescent="0.2">
      <c r="A4" s="74"/>
      <c r="B4" s="74"/>
      <c r="C4" s="74"/>
      <c r="D4" s="74"/>
      <c r="E4" s="74"/>
      <c r="F4" s="74"/>
      <c r="G4" s="74"/>
      <c r="H4" s="74"/>
      <c r="I4" s="74"/>
      <c r="J4" s="74"/>
    </row>
    <row r="5" spans="1:10" ht="15.75" x14ac:dyDescent="0.2">
      <c r="A5" s="327" t="s">
        <v>366</v>
      </c>
      <c r="B5" s="327"/>
      <c r="C5" s="327"/>
      <c r="D5" s="327"/>
      <c r="E5" s="327"/>
      <c r="F5" s="327"/>
      <c r="G5" s="327"/>
      <c r="H5" s="327"/>
      <c r="I5" s="327"/>
      <c r="J5" s="327"/>
    </row>
    <row r="6" spans="1:10" ht="15.75" x14ac:dyDescent="0.25">
      <c r="A6" s="45"/>
      <c r="B6" s="45"/>
      <c r="C6" s="45"/>
      <c r="D6" s="45"/>
      <c r="E6" s="45"/>
      <c r="F6" s="45"/>
      <c r="G6" s="45"/>
      <c r="H6" s="45"/>
      <c r="I6" s="45"/>
      <c r="J6" s="45"/>
    </row>
    <row r="7" spans="1:10" x14ac:dyDescent="0.2">
      <c r="A7" s="328" t="s">
        <v>409</v>
      </c>
      <c r="B7" s="367"/>
      <c r="C7" s="367"/>
      <c r="D7" s="367"/>
      <c r="E7" s="367"/>
      <c r="F7" s="367"/>
      <c r="G7" s="367"/>
      <c r="H7" s="367"/>
      <c r="I7" s="367"/>
      <c r="J7" s="368"/>
    </row>
    <row r="8" spans="1:10" x14ac:dyDescent="0.2">
      <c r="A8" s="369"/>
      <c r="B8" s="370"/>
      <c r="C8" s="370"/>
      <c r="D8" s="370"/>
      <c r="E8" s="370"/>
      <c r="F8" s="370"/>
      <c r="G8" s="370"/>
      <c r="H8" s="370"/>
      <c r="I8" s="370"/>
      <c r="J8" s="371"/>
    </row>
    <row r="9" spans="1:10" x14ac:dyDescent="0.2">
      <c r="A9" s="369"/>
      <c r="B9" s="370"/>
      <c r="C9" s="370"/>
      <c r="D9" s="370"/>
      <c r="E9" s="370"/>
      <c r="F9" s="370"/>
      <c r="G9" s="370"/>
      <c r="H9" s="370"/>
      <c r="I9" s="370"/>
      <c r="J9" s="371"/>
    </row>
    <row r="10" spans="1:10" x14ac:dyDescent="0.2">
      <c r="A10" s="369"/>
      <c r="B10" s="370"/>
      <c r="C10" s="370"/>
      <c r="D10" s="370"/>
      <c r="E10" s="370"/>
      <c r="F10" s="370"/>
      <c r="G10" s="370"/>
      <c r="H10" s="370"/>
      <c r="I10" s="370"/>
      <c r="J10" s="371"/>
    </row>
    <row r="11" spans="1:10" x14ac:dyDescent="0.2">
      <c r="A11" s="369"/>
      <c r="B11" s="370"/>
      <c r="C11" s="370"/>
      <c r="D11" s="370"/>
      <c r="E11" s="370"/>
      <c r="F11" s="370"/>
      <c r="G11" s="370"/>
      <c r="H11" s="370"/>
      <c r="I11" s="370"/>
      <c r="J11" s="371"/>
    </row>
    <row r="12" spans="1:10" x14ac:dyDescent="0.2">
      <c r="A12" s="369"/>
      <c r="B12" s="370"/>
      <c r="C12" s="370"/>
      <c r="D12" s="370"/>
      <c r="E12" s="370"/>
      <c r="F12" s="370"/>
      <c r="G12" s="370"/>
      <c r="H12" s="370"/>
      <c r="I12" s="370"/>
      <c r="J12" s="371"/>
    </row>
    <row r="13" spans="1:10" ht="66.599999999999994" customHeight="1" x14ac:dyDescent="0.2">
      <c r="A13" s="372"/>
      <c r="B13" s="373"/>
      <c r="C13" s="373"/>
      <c r="D13" s="373"/>
      <c r="E13" s="373"/>
      <c r="F13" s="373"/>
      <c r="G13" s="373"/>
      <c r="H13" s="373"/>
      <c r="I13" s="373"/>
      <c r="J13" s="374"/>
    </row>
    <row r="14" spans="1:10" ht="15.75" x14ac:dyDescent="0.25">
      <c r="A14" s="51"/>
      <c r="B14" s="51"/>
      <c r="C14" s="51"/>
      <c r="D14" s="51"/>
      <c r="E14" s="51"/>
      <c r="F14" s="51"/>
      <c r="G14" s="51"/>
      <c r="H14" s="51"/>
      <c r="I14" s="51"/>
      <c r="J14" s="51"/>
    </row>
    <row r="15" spans="1:10" ht="15.75" x14ac:dyDescent="0.2">
      <c r="A15" s="327" t="s">
        <v>367</v>
      </c>
      <c r="B15" s="327"/>
      <c r="C15" s="327"/>
      <c r="D15" s="327"/>
      <c r="E15" s="327"/>
      <c r="F15" s="327"/>
      <c r="G15" s="327"/>
      <c r="H15" s="327"/>
      <c r="I15" s="327"/>
      <c r="J15" s="327"/>
    </row>
    <row r="16" spans="1:10" ht="15.75" x14ac:dyDescent="0.25">
      <c r="A16" s="51"/>
      <c r="B16" s="51"/>
      <c r="C16" s="51"/>
      <c r="D16" s="51"/>
      <c r="E16" s="51"/>
      <c r="F16" s="51"/>
      <c r="G16" s="51"/>
      <c r="H16" s="51"/>
      <c r="I16" s="51"/>
      <c r="J16" s="51"/>
    </row>
    <row r="17" spans="1:10" x14ac:dyDescent="0.2">
      <c r="A17" s="333" t="s">
        <v>410</v>
      </c>
      <c r="B17" s="334"/>
      <c r="C17" s="334"/>
      <c r="D17" s="334"/>
      <c r="E17" s="334"/>
      <c r="F17" s="334"/>
      <c r="G17" s="334"/>
      <c r="H17" s="334"/>
      <c r="I17" s="334"/>
      <c r="J17" s="335"/>
    </row>
    <row r="18" spans="1:10" x14ac:dyDescent="0.2">
      <c r="A18" s="336"/>
      <c r="B18" s="337"/>
      <c r="C18" s="337"/>
      <c r="D18" s="337"/>
      <c r="E18" s="337"/>
      <c r="F18" s="337"/>
      <c r="G18" s="337"/>
      <c r="H18" s="337"/>
      <c r="I18" s="337"/>
      <c r="J18" s="338"/>
    </row>
    <row r="19" spans="1:10" x14ac:dyDescent="0.2">
      <c r="A19" s="336"/>
      <c r="B19" s="337"/>
      <c r="C19" s="337"/>
      <c r="D19" s="337"/>
      <c r="E19" s="337"/>
      <c r="F19" s="337"/>
      <c r="G19" s="337"/>
      <c r="H19" s="337"/>
      <c r="I19" s="337"/>
      <c r="J19" s="338"/>
    </row>
    <row r="20" spans="1:10" x14ac:dyDescent="0.2">
      <c r="A20" s="336"/>
      <c r="B20" s="337"/>
      <c r="C20" s="337"/>
      <c r="D20" s="337"/>
      <c r="E20" s="337"/>
      <c r="F20" s="337"/>
      <c r="G20" s="337"/>
      <c r="H20" s="337"/>
      <c r="I20" s="337"/>
      <c r="J20" s="338"/>
    </row>
    <row r="21" spans="1:10" x14ac:dyDescent="0.2">
      <c r="A21" s="336"/>
      <c r="B21" s="337"/>
      <c r="C21" s="337"/>
      <c r="D21" s="337"/>
      <c r="E21" s="337"/>
      <c r="F21" s="337"/>
      <c r="G21" s="337"/>
      <c r="H21" s="337"/>
      <c r="I21" s="337"/>
      <c r="J21" s="338"/>
    </row>
    <row r="22" spans="1:10" x14ac:dyDescent="0.2">
      <c r="A22" s="336"/>
      <c r="B22" s="337"/>
      <c r="C22" s="337"/>
      <c r="D22" s="337"/>
      <c r="E22" s="337"/>
      <c r="F22" s="337"/>
      <c r="G22" s="337"/>
      <c r="H22" s="337"/>
      <c r="I22" s="337"/>
      <c r="J22" s="338"/>
    </row>
    <row r="23" spans="1:10" x14ac:dyDescent="0.2">
      <c r="A23" s="336"/>
      <c r="B23" s="337"/>
      <c r="C23" s="337"/>
      <c r="D23" s="337"/>
      <c r="E23" s="337"/>
      <c r="F23" s="337"/>
      <c r="G23" s="337"/>
      <c r="H23" s="337"/>
      <c r="I23" s="337"/>
      <c r="J23" s="338"/>
    </row>
    <row r="24" spans="1:10" x14ac:dyDescent="0.2">
      <c r="A24" s="336"/>
      <c r="B24" s="337"/>
      <c r="C24" s="337"/>
      <c r="D24" s="337"/>
      <c r="E24" s="337"/>
      <c r="F24" s="337"/>
      <c r="G24" s="337"/>
      <c r="H24" s="337"/>
      <c r="I24" s="337"/>
      <c r="J24" s="338"/>
    </row>
    <row r="25" spans="1:10" x14ac:dyDescent="0.2">
      <c r="A25" s="336"/>
      <c r="B25" s="337"/>
      <c r="C25" s="337"/>
      <c r="D25" s="337"/>
      <c r="E25" s="337"/>
      <c r="F25" s="337"/>
      <c r="G25" s="337"/>
      <c r="H25" s="337"/>
      <c r="I25" s="337"/>
      <c r="J25" s="338"/>
    </row>
    <row r="26" spans="1:10" x14ac:dyDescent="0.2">
      <c r="A26" s="336"/>
      <c r="B26" s="337"/>
      <c r="C26" s="337"/>
      <c r="D26" s="337"/>
      <c r="E26" s="337"/>
      <c r="F26" s="337"/>
      <c r="G26" s="337"/>
      <c r="H26" s="337"/>
      <c r="I26" s="337"/>
      <c r="J26" s="338"/>
    </row>
    <row r="27" spans="1:10" x14ac:dyDescent="0.2">
      <c r="A27" s="336"/>
      <c r="B27" s="337"/>
      <c r="C27" s="337"/>
      <c r="D27" s="337"/>
      <c r="E27" s="337"/>
      <c r="F27" s="337"/>
      <c r="G27" s="337"/>
      <c r="H27" s="337"/>
      <c r="I27" s="337"/>
      <c r="J27" s="338"/>
    </row>
    <row r="28" spans="1:10" x14ac:dyDescent="0.2">
      <c r="A28" s="336"/>
      <c r="B28" s="337"/>
      <c r="C28" s="337"/>
      <c r="D28" s="337"/>
      <c r="E28" s="337"/>
      <c r="F28" s="337"/>
      <c r="G28" s="337"/>
      <c r="H28" s="337"/>
      <c r="I28" s="337"/>
      <c r="J28" s="338"/>
    </row>
    <row r="29" spans="1:10" x14ac:dyDescent="0.2">
      <c r="A29" s="336"/>
      <c r="B29" s="337"/>
      <c r="C29" s="337"/>
      <c r="D29" s="337"/>
      <c r="E29" s="337"/>
      <c r="F29" s="337"/>
      <c r="G29" s="337"/>
      <c r="H29" s="337"/>
      <c r="I29" s="337"/>
      <c r="J29" s="338"/>
    </row>
    <row r="30" spans="1:10" x14ac:dyDescent="0.2">
      <c r="A30" s="336"/>
      <c r="B30" s="337"/>
      <c r="C30" s="337"/>
      <c r="D30" s="337"/>
      <c r="E30" s="337"/>
      <c r="F30" s="337"/>
      <c r="G30" s="337"/>
      <c r="H30" s="337"/>
      <c r="I30" s="337"/>
      <c r="J30" s="338"/>
    </row>
    <row r="31" spans="1:10" x14ac:dyDescent="0.2">
      <c r="A31" s="336"/>
      <c r="B31" s="337"/>
      <c r="C31" s="337"/>
      <c r="D31" s="337"/>
      <c r="E31" s="337"/>
      <c r="F31" s="337"/>
      <c r="G31" s="337"/>
      <c r="H31" s="337"/>
      <c r="I31" s="337"/>
      <c r="J31" s="338"/>
    </row>
    <row r="32" spans="1:10" x14ac:dyDescent="0.2">
      <c r="A32" s="336"/>
      <c r="B32" s="337"/>
      <c r="C32" s="337"/>
      <c r="D32" s="337"/>
      <c r="E32" s="337"/>
      <c r="F32" s="337"/>
      <c r="G32" s="337"/>
      <c r="H32" s="337"/>
      <c r="I32" s="337"/>
      <c r="J32" s="338"/>
    </row>
    <row r="33" spans="1:10" x14ac:dyDescent="0.2">
      <c r="A33" s="336"/>
      <c r="B33" s="337"/>
      <c r="C33" s="337"/>
      <c r="D33" s="337"/>
      <c r="E33" s="337"/>
      <c r="F33" s="337"/>
      <c r="G33" s="337"/>
      <c r="H33" s="337"/>
      <c r="I33" s="337"/>
      <c r="J33" s="338"/>
    </row>
    <row r="34" spans="1:10" x14ac:dyDescent="0.2">
      <c r="A34" s="336"/>
      <c r="B34" s="337"/>
      <c r="C34" s="337"/>
      <c r="D34" s="337"/>
      <c r="E34" s="337"/>
      <c r="F34" s="337"/>
      <c r="G34" s="337"/>
      <c r="H34" s="337"/>
      <c r="I34" s="337"/>
      <c r="J34" s="338"/>
    </row>
    <row r="35" spans="1:10" x14ac:dyDescent="0.2">
      <c r="A35" s="336"/>
      <c r="B35" s="337"/>
      <c r="C35" s="337"/>
      <c r="D35" s="337"/>
      <c r="E35" s="337"/>
      <c r="F35" s="337"/>
      <c r="G35" s="337"/>
      <c r="H35" s="337"/>
      <c r="I35" s="337"/>
      <c r="J35" s="338"/>
    </row>
    <row r="36" spans="1:10" x14ac:dyDescent="0.2">
      <c r="A36" s="336"/>
      <c r="B36" s="337"/>
      <c r="C36" s="337"/>
      <c r="D36" s="337"/>
      <c r="E36" s="337"/>
      <c r="F36" s="337"/>
      <c r="G36" s="337"/>
      <c r="H36" s="337"/>
      <c r="I36" s="337"/>
      <c r="J36" s="338"/>
    </row>
    <row r="37" spans="1:10" x14ac:dyDescent="0.2">
      <c r="A37" s="336"/>
      <c r="B37" s="337"/>
      <c r="C37" s="337"/>
      <c r="D37" s="337"/>
      <c r="E37" s="337"/>
      <c r="F37" s="337"/>
      <c r="G37" s="337"/>
      <c r="H37" s="337"/>
      <c r="I37" s="337"/>
      <c r="J37" s="338"/>
    </row>
    <row r="38" spans="1:10" x14ac:dyDescent="0.2">
      <c r="A38" s="336"/>
      <c r="B38" s="337"/>
      <c r="C38" s="337"/>
      <c r="D38" s="337"/>
      <c r="E38" s="337"/>
      <c r="F38" s="337"/>
      <c r="G38" s="337"/>
      <c r="H38" s="337"/>
      <c r="I38" s="337"/>
      <c r="J38" s="338"/>
    </row>
    <row r="39" spans="1:10" x14ac:dyDescent="0.2">
      <c r="A39" s="336"/>
      <c r="B39" s="337"/>
      <c r="C39" s="337"/>
      <c r="D39" s="337"/>
      <c r="E39" s="337"/>
      <c r="F39" s="337"/>
      <c r="G39" s="337"/>
      <c r="H39" s="337"/>
      <c r="I39" s="337"/>
      <c r="J39" s="338"/>
    </row>
    <row r="40" spans="1:10" x14ac:dyDescent="0.2">
      <c r="A40" s="336"/>
      <c r="B40" s="337"/>
      <c r="C40" s="337"/>
      <c r="D40" s="337"/>
      <c r="E40" s="337"/>
      <c r="F40" s="337"/>
      <c r="G40" s="337"/>
      <c r="H40" s="337"/>
      <c r="I40" s="337"/>
      <c r="J40" s="338"/>
    </row>
    <row r="41" spans="1:10" x14ac:dyDescent="0.2">
      <c r="A41" s="336"/>
      <c r="B41" s="337"/>
      <c r="C41" s="337"/>
      <c r="D41" s="337"/>
      <c r="E41" s="337"/>
      <c r="F41" s="337"/>
      <c r="G41" s="337"/>
      <c r="H41" s="337"/>
      <c r="I41" s="337"/>
      <c r="J41" s="338"/>
    </row>
    <row r="42" spans="1:10" x14ac:dyDescent="0.2">
      <c r="A42" s="336"/>
      <c r="B42" s="337"/>
      <c r="C42" s="337"/>
      <c r="D42" s="337"/>
      <c r="E42" s="337"/>
      <c r="F42" s="337"/>
      <c r="G42" s="337"/>
      <c r="H42" s="337"/>
      <c r="I42" s="337"/>
      <c r="J42" s="338"/>
    </row>
    <row r="43" spans="1:10" x14ac:dyDescent="0.2">
      <c r="A43" s="336"/>
      <c r="B43" s="337"/>
      <c r="C43" s="337"/>
      <c r="D43" s="337"/>
      <c r="E43" s="337"/>
      <c r="F43" s="337"/>
      <c r="G43" s="337"/>
      <c r="H43" s="337"/>
      <c r="I43" s="337"/>
      <c r="J43" s="338"/>
    </row>
    <row r="44" spans="1:10" x14ac:dyDescent="0.2">
      <c r="A44" s="336"/>
      <c r="B44" s="337"/>
      <c r="C44" s="337"/>
      <c r="D44" s="337"/>
      <c r="E44" s="337"/>
      <c r="F44" s="337"/>
      <c r="G44" s="337"/>
      <c r="H44" s="337"/>
      <c r="I44" s="337"/>
      <c r="J44" s="338"/>
    </row>
    <row r="45" spans="1:10" x14ac:dyDescent="0.2">
      <c r="A45" s="336"/>
      <c r="B45" s="337"/>
      <c r="C45" s="337"/>
      <c r="D45" s="337"/>
      <c r="E45" s="337"/>
      <c r="F45" s="337"/>
      <c r="G45" s="337"/>
      <c r="H45" s="337"/>
      <c r="I45" s="337"/>
      <c r="J45" s="338"/>
    </row>
    <row r="46" spans="1:10" x14ac:dyDescent="0.2">
      <c r="A46" s="336"/>
      <c r="B46" s="337"/>
      <c r="C46" s="337"/>
      <c r="D46" s="337"/>
      <c r="E46" s="337"/>
      <c r="F46" s="337"/>
      <c r="G46" s="337"/>
      <c r="H46" s="337"/>
      <c r="I46" s="337"/>
      <c r="J46" s="338"/>
    </row>
    <row r="47" spans="1:10" x14ac:dyDescent="0.2">
      <c r="A47" s="336"/>
      <c r="B47" s="337"/>
      <c r="C47" s="337"/>
      <c r="D47" s="337"/>
      <c r="E47" s="337"/>
      <c r="F47" s="337"/>
      <c r="G47" s="337"/>
      <c r="H47" s="337"/>
      <c r="I47" s="337"/>
      <c r="J47" s="338"/>
    </row>
    <row r="48" spans="1:10" x14ac:dyDescent="0.2">
      <c r="A48" s="336"/>
      <c r="B48" s="337"/>
      <c r="C48" s="337"/>
      <c r="D48" s="337"/>
      <c r="E48" s="337"/>
      <c r="F48" s="337"/>
      <c r="G48" s="337"/>
      <c r="H48" s="337"/>
      <c r="I48" s="337"/>
      <c r="J48" s="338"/>
    </row>
    <row r="49" spans="1:10" x14ac:dyDescent="0.2">
      <c r="A49" s="336"/>
      <c r="B49" s="337"/>
      <c r="C49" s="337"/>
      <c r="D49" s="337"/>
      <c r="E49" s="337"/>
      <c r="F49" s="337"/>
      <c r="G49" s="337"/>
      <c r="H49" s="337"/>
      <c r="I49" s="337"/>
      <c r="J49" s="338"/>
    </row>
    <row r="50" spans="1:10" x14ac:dyDescent="0.2">
      <c r="A50" s="336"/>
      <c r="B50" s="337"/>
      <c r="C50" s="337"/>
      <c r="D50" s="337"/>
      <c r="E50" s="337"/>
      <c r="F50" s="337"/>
      <c r="G50" s="337"/>
      <c r="H50" s="337"/>
      <c r="I50" s="337"/>
      <c r="J50" s="338"/>
    </row>
    <row r="51" spans="1:10" x14ac:dyDescent="0.2">
      <c r="A51" s="336"/>
      <c r="B51" s="337"/>
      <c r="C51" s="337"/>
      <c r="D51" s="337"/>
      <c r="E51" s="337"/>
      <c r="F51" s="337"/>
      <c r="G51" s="337"/>
      <c r="H51" s="337"/>
      <c r="I51" s="337"/>
      <c r="J51" s="338"/>
    </row>
    <row r="52" spans="1:10" x14ac:dyDescent="0.2">
      <c r="A52" s="375"/>
      <c r="B52" s="376"/>
      <c r="C52" s="376"/>
      <c r="D52" s="376"/>
      <c r="E52" s="376"/>
      <c r="F52" s="376"/>
      <c r="G52" s="376"/>
      <c r="H52" s="376"/>
      <c r="I52" s="376"/>
      <c r="J52" s="377"/>
    </row>
    <row r="53" spans="1:10" x14ac:dyDescent="0.2">
      <c r="A53" s="40"/>
      <c r="B53" s="40"/>
      <c r="C53" s="40"/>
      <c r="D53" s="40"/>
      <c r="E53" s="40"/>
      <c r="F53" s="40"/>
      <c r="G53" s="40"/>
      <c r="H53" s="40"/>
      <c r="I53" s="40"/>
      <c r="J53" s="40"/>
    </row>
    <row r="54" spans="1:10" x14ac:dyDescent="0.2">
      <c r="A54" s="40"/>
      <c r="B54" s="40"/>
      <c r="C54" s="40"/>
      <c r="D54" s="40"/>
      <c r="E54" s="40"/>
      <c r="F54" s="40"/>
      <c r="G54" s="40"/>
      <c r="H54" s="40"/>
      <c r="I54" s="40"/>
      <c r="J54" s="40"/>
    </row>
  </sheetData>
  <mergeCells count="5">
    <mergeCell ref="A2:J3"/>
    <mergeCell ref="A5:J5"/>
    <mergeCell ref="A7:J13"/>
    <mergeCell ref="A15:J15"/>
    <mergeCell ref="A17:J52"/>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15"/>
  <sheetViews>
    <sheetView workbookViewId="0">
      <selection activeCell="A2" sqref="A2:L2"/>
    </sheetView>
  </sheetViews>
  <sheetFormatPr defaultColWidth="9.140625" defaultRowHeight="14.25" x14ac:dyDescent="0.2"/>
  <cols>
    <col min="1" max="1" width="5.42578125" style="2" customWidth="1"/>
    <col min="2" max="2" width="21.85546875" style="2" customWidth="1"/>
    <col min="3" max="3" width="13.42578125" style="2" customWidth="1"/>
    <col min="4" max="7" width="14.42578125" style="2" customWidth="1"/>
    <col min="8" max="8" width="13.42578125" style="2" customWidth="1"/>
    <col min="9" max="9" width="14.140625" style="2" customWidth="1"/>
    <col min="10" max="10" width="16.140625" style="2" customWidth="1"/>
    <col min="11" max="12" width="13.42578125" style="2" customWidth="1"/>
    <col min="13" max="16384" width="9.140625" style="2"/>
  </cols>
  <sheetData>
    <row r="1" spans="1:12" x14ac:dyDescent="0.2">
      <c r="L1" s="36"/>
    </row>
    <row r="2" spans="1:12" ht="24.95" customHeight="1" x14ac:dyDescent="0.2">
      <c r="A2" s="379" t="s">
        <v>515</v>
      </c>
      <c r="B2" s="379"/>
      <c r="C2" s="379"/>
      <c r="D2" s="379"/>
      <c r="E2" s="379"/>
      <c r="F2" s="379"/>
      <c r="G2" s="379"/>
      <c r="H2" s="379"/>
      <c r="I2" s="379"/>
      <c r="J2" s="379"/>
      <c r="K2" s="379"/>
      <c r="L2" s="379"/>
    </row>
    <row r="3" spans="1:12" s="4" customFormat="1" ht="139.9" customHeight="1" x14ac:dyDescent="0.25">
      <c r="A3" s="123"/>
      <c r="B3" s="124" t="s">
        <v>86</v>
      </c>
      <c r="C3" s="124" t="s">
        <v>309</v>
      </c>
      <c r="D3" s="124" t="s">
        <v>291</v>
      </c>
      <c r="E3" s="124" t="s">
        <v>87</v>
      </c>
      <c r="F3" s="124" t="s">
        <v>304</v>
      </c>
      <c r="G3" s="124" t="s">
        <v>305</v>
      </c>
      <c r="H3" s="125" t="s">
        <v>292</v>
      </c>
      <c r="I3" s="125" t="s">
        <v>293</v>
      </c>
      <c r="J3" s="125" t="s">
        <v>294</v>
      </c>
      <c r="K3" s="125" t="s">
        <v>295</v>
      </c>
      <c r="L3" s="125" t="s">
        <v>310</v>
      </c>
    </row>
    <row r="4" spans="1:12" s="4" customFormat="1" ht="24.95" customHeight="1" x14ac:dyDescent="0.25">
      <c r="A4" s="126">
        <v>1</v>
      </c>
      <c r="B4" s="127"/>
      <c r="C4" s="128"/>
      <c r="D4" s="129"/>
      <c r="E4" s="129"/>
      <c r="F4" s="129"/>
      <c r="G4" s="129"/>
      <c r="H4" s="130"/>
      <c r="I4" s="130"/>
      <c r="J4" s="130"/>
      <c r="K4" s="131"/>
      <c r="L4" s="131"/>
    </row>
    <row r="5" spans="1:12" s="4" customFormat="1" ht="24.95" customHeight="1" x14ac:dyDescent="0.25">
      <c r="A5" s="126">
        <v>2</v>
      </c>
      <c r="B5" s="127"/>
      <c r="C5" s="128"/>
      <c r="D5" s="129"/>
      <c r="E5" s="129"/>
      <c r="F5" s="129"/>
      <c r="G5" s="129"/>
      <c r="H5" s="130"/>
      <c r="I5" s="130"/>
      <c r="J5" s="130"/>
      <c r="K5" s="131"/>
      <c r="L5" s="131"/>
    </row>
    <row r="6" spans="1:12" s="4" customFormat="1" ht="24.95" customHeight="1" x14ac:dyDescent="0.25">
      <c r="A6" s="126">
        <v>3</v>
      </c>
      <c r="B6" s="127"/>
      <c r="C6" s="128"/>
      <c r="D6" s="129"/>
      <c r="E6" s="129"/>
      <c r="F6" s="129"/>
      <c r="G6" s="129"/>
      <c r="H6" s="130"/>
      <c r="I6" s="130"/>
      <c r="J6" s="130"/>
      <c r="K6" s="131"/>
      <c r="L6" s="131"/>
    </row>
    <row r="7" spans="1:12" s="4" customFormat="1" ht="24.95" customHeight="1" x14ac:dyDescent="0.25">
      <c r="A7" s="126">
        <v>4</v>
      </c>
      <c r="B7" s="127"/>
      <c r="C7" s="128"/>
      <c r="D7" s="129"/>
      <c r="E7" s="129"/>
      <c r="F7" s="129"/>
      <c r="G7" s="129"/>
      <c r="H7" s="130"/>
      <c r="I7" s="130"/>
      <c r="J7" s="130"/>
      <c r="K7" s="131"/>
      <c r="L7" s="131"/>
    </row>
    <row r="8" spans="1:12" s="4" customFormat="1" ht="24.95" customHeight="1" x14ac:dyDescent="0.25">
      <c r="A8" s="126">
        <v>5</v>
      </c>
      <c r="B8" s="127"/>
      <c r="C8" s="128"/>
      <c r="D8" s="129"/>
      <c r="E8" s="129"/>
      <c r="F8" s="129"/>
      <c r="G8" s="129"/>
      <c r="H8" s="130"/>
      <c r="I8" s="130"/>
      <c r="J8" s="130"/>
      <c r="K8" s="131"/>
      <c r="L8" s="131"/>
    </row>
    <row r="9" spans="1:12" s="4" customFormat="1" ht="24.95" customHeight="1" x14ac:dyDescent="0.25">
      <c r="A9" s="126">
        <v>6</v>
      </c>
      <c r="B9" s="127"/>
      <c r="C9" s="128"/>
      <c r="D9" s="129"/>
      <c r="E9" s="129"/>
      <c r="F9" s="129"/>
      <c r="G9" s="129"/>
      <c r="H9" s="130"/>
      <c r="I9" s="130"/>
      <c r="J9" s="130"/>
      <c r="K9" s="131"/>
      <c r="L9" s="131"/>
    </row>
    <row r="10" spans="1:12" s="4" customFormat="1" ht="24.95" customHeight="1" x14ac:dyDescent="0.25">
      <c r="A10" s="126">
        <v>7</v>
      </c>
      <c r="B10" s="127"/>
      <c r="C10" s="128"/>
      <c r="D10" s="129"/>
      <c r="E10" s="129"/>
      <c r="F10" s="129"/>
      <c r="G10" s="129"/>
      <c r="H10" s="130"/>
      <c r="I10" s="130"/>
      <c r="J10" s="130"/>
      <c r="K10" s="131"/>
      <c r="L10" s="131"/>
    </row>
    <row r="11" spans="1:12" s="4" customFormat="1" ht="24.95" customHeight="1" x14ac:dyDescent="0.25">
      <c r="A11" s="126" t="s">
        <v>91</v>
      </c>
      <c r="B11" s="127"/>
      <c r="C11" s="128"/>
      <c r="D11" s="129"/>
      <c r="E11" s="129"/>
      <c r="F11" s="129"/>
      <c r="G11" s="129"/>
      <c r="H11" s="130"/>
      <c r="I11" s="130"/>
      <c r="J11" s="130"/>
      <c r="K11" s="131"/>
      <c r="L11" s="131"/>
    </row>
    <row r="12" spans="1:12" s="4" customFormat="1" ht="24.95" customHeight="1" x14ac:dyDescent="0.25">
      <c r="A12" s="378" t="s">
        <v>18</v>
      </c>
      <c r="B12" s="378"/>
      <c r="C12" s="112" t="s">
        <v>296</v>
      </c>
      <c r="D12" s="112">
        <f>SUM(D4:D11)</f>
        <v>0</v>
      </c>
      <c r="E12" s="112">
        <f>SUM(E4:E11)</f>
        <v>0</v>
      </c>
      <c r="F12" s="112">
        <f>SUM(F4:F11)</f>
        <v>0</v>
      </c>
      <c r="G12" s="112" t="s">
        <v>296</v>
      </c>
      <c r="H12" s="112" t="s">
        <v>296</v>
      </c>
      <c r="I12" s="112" t="s">
        <v>296</v>
      </c>
      <c r="J12" s="112" t="s">
        <v>296</v>
      </c>
      <c r="K12" s="132">
        <f>SUM(K4:K11)</f>
        <v>0</v>
      </c>
      <c r="L12" s="132">
        <f>SUM(L4:L11)</f>
        <v>0</v>
      </c>
    </row>
    <row r="13" spans="1:12" ht="20.100000000000001" customHeight="1" x14ac:dyDescent="0.2"/>
    <row r="14" spans="1:12" ht="20.100000000000001" customHeight="1" x14ac:dyDescent="0.2"/>
    <row r="15" spans="1:12" ht="20.100000000000001" customHeight="1" x14ac:dyDescent="0.2"/>
  </sheetData>
  <mergeCells count="2">
    <mergeCell ref="A12:B12"/>
    <mergeCell ref="A2:L2"/>
  </mergeCells>
  <phoneticPr fontId="1" type="noConversion"/>
  <pageMargins left="0.15748031496062992" right="0.15748031496062992" top="0.59055118110236227" bottom="0.19685039370078741" header="0.51181102362204722" footer="0.51181102362204722"/>
  <pageSetup scale="80"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12"/>
  <sheetViews>
    <sheetView workbookViewId="0">
      <selection activeCell="F7" sqref="F7"/>
    </sheetView>
  </sheetViews>
  <sheetFormatPr defaultColWidth="9.140625" defaultRowHeight="15" x14ac:dyDescent="0.25"/>
  <cols>
    <col min="1" max="1" width="12.140625" style="24" customWidth="1"/>
    <col min="2" max="2" width="29.42578125" style="24" customWidth="1"/>
    <col min="3" max="3" width="10.5703125" style="24" customWidth="1"/>
    <col min="4" max="4" width="17" style="24" customWidth="1"/>
    <col min="5" max="5" width="15.140625" style="24" customWidth="1"/>
    <col min="6" max="6" width="17" style="24" customWidth="1"/>
    <col min="7" max="16384" width="9.140625" style="24"/>
  </cols>
  <sheetData>
    <row r="1" spans="1:6" s="20" customFormat="1" ht="15.75" x14ac:dyDescent="0.25">
      <c r="A1" s="21"/>
      <c r="B1" s="21"/>
      <c r="C1" s="21"/>
      <c r="D1" s="21"/>
      <c r="E1" s="21"/>
      <c r="F1" s="35"/>
    </row>
    <row r="2" spans="1:6" ht="12.2" customHeight="1" x14ac:dyDescent="0.25">
      <c r="A2" s="22"/>
      <c r="B2" s="22"/>
      <c r="C2" s="23"/>
      <c r="D2" s="23"/>
      <c r="E2" s="23"/>
      <c r="F2" s="23"/>
    </row>
    <row r="3" spans="1:6" ht="24.95" customHeight="1" x14ac:dyDescent="0.25">
      <c r="A3" s="380" t="s">
        <v>381</v>
      </c>
      <c r="B3" s="380"/>
      <c r="C3" s="380"/>
      <c r="D3" s="380"/>
      <c r="E3" s="380"/>
      <c r="F3" s="380"/>
    </row>
    <row r="4" spans="1:6" s="25" customFormat="1" ht="38.25" customHeight="1" x14ac:dyDescent="0.25">
      <c r="A4" s="383" t="s">
        <v>1</v>
      </c>
      <c r="B4" s="382" t="s">
        <v>228</v>
      </c>
      <c r="C4" s="382" t="s">
        <v>297</v>
      </c>
      <c r="D4" s="382"/>
      <c r="E4" s="382" t="s">
        <v>298</v>
      </c>
      <c r="F4" s="382"/>
    </row>
    <row r="5" spans="1:6" s="25" customFormat="1" ht="29.45" customHeight="1" x14ac:dyDescent="0.25">
      <c r="A5" s="383"/>
      <c r="B5" s="382"/>
      <c r="C5" s="133" t="s">
        <v>92</v>
      </c>
      <c r="D5" s="134" t="s">
        <v>506</v>
      </c>
      <c r="E5" s="133" t="s">
        <v>92</v>
      </c>
      <c r="F5" s="134" t="s">
        <v>506</v>
      </c>
    </row>
    <row r="6" spans="1:6" s="25" customFormat="1" ht="30.2" customHeight="1" x14ac:dyDescent="0.25">
      <c r="A6" s="135">
        <v>1</v>
      </c>
      <c r="B6" s="136" t="s">
        <v>491</v>
      </c>
      <c r="C6" s="126"/>
      <c r="D6" s="129"/>
      <c r="E6" s="128" t="s">
        <v>493</v>
      </c>
      <c r="F6" s="129">
        <v>280000</v>
      </c>
    </row>
    <row r="7" spans="1:6" s="25" customFormat="1" ht="30.2" customHeight="1" x14ac:dyDescent="0.25">
      <c r="A7" s="135">
        <v>2</v>
      </c>
      <c r="B7" s="136" t="s">
        <v>492</v>
      </c>
      <c r="C7" s="126"/>
      <c r="D7" s="129"/>
      <c r="E7" s="128" t="s">
        <v>493</v>
      </c>
      <c r="F7" s="129">
        <v>298000</v>
      </c>
    </row>
    <row r="8" spans="1:6" s="25" customFormat="1" ht="35.450000000000003" customHeight="1" x14ac:dyDescent="0.25">
      <c r="A8" s="135">
        <v>3</v>
      </c>
      <c r="B8" s="136"/>
      <c r="C8" s="126"/>
      <c r="D8" s="129"/>
      <c r="E8" s="128"/>
      <c r="F8" s="129"/>
    </row>
    <row r="9" spans="1:6" s="25" customFormat="1" ht="33" customHeight="1" x14ac:dyDescent="0.25">
      <c r="A9" s="135">
        <v>4</v>
      </c>
      <c r="B9" s="136"/>
      <c r="C9" s="126"/>
      <c r="D9" s="129"/>
      <c r="E9" s="128"/>
      <c r="F9" s="129"/>
    </row>
    <row r="10" spans="1:6" s="25" customFormat="1" ht="19.899999999999999" customHeight="1" x14ac:dyDescent="0.25">
      <c r="A10" s="381" t="s">
        <v>299</v>
      </c>
      <c r="B10" s="381"/>
      <c r="C10" s="137" t="s">
        <v>296</v>
      </c>
      <c r="D10" s="138">
        <f>SUM(D6:D9)</f>
        <v>0</v>
      </c>
      <c r="E10" s="139" t="s">
        <v>296</v>
      </c>
      <c r="F10" s="112">
        <f>SUM(F6:F9)</f>
        <v>578000</v>
      </c>
    </row>
    <row r="11" spans="1:6" ht="20.100000000000001" customHeight="1" x14ac:dyDescent="0.25"/>
    <row r="12" spans="1:6" ht="20.100000000000001" customHeight="1" x14ac:dyDescent="0.25"/>
  </sheetData>
  <mergeCells count="6">
    <mergeCell ref="A3:F3"/>
    <mergeCell ref="A10:B10"/>
    <mergeCell ref="C4:D4"/>
    <mergeCell ref="E4:F4"/>
    <mergeCell ref="B4:B5"/>
    <mergeCell ref="A4:A5"/>
  </mergeCells>
  <pageMargins left="0.15748031496062992" right="0.15748031496062992" top="0.59055118110236227" bottom="0.19685039370078741" header="0.51181102362204722" footer="0.51181102362204722"/>
  <pageSetup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2:H49"/>
  <sheetViews>
    <sheetView topLeftCell="A37" workbookViewId="0">
      <selection activeCell="G33" sqref="G33"/>
    </sheetView>
  </sheetViews>
  <sheetFormatPr defaultRowHeight="12.75" x14ac:dyDescent="0.2"/>
  <cols>
    <col min="1" max="1" width="5.42578125" customWidth="1"/>
    <col min="2" max="2" width="5.5703125" customWidth="1"/>
    <col min="3" max="3" width="7.28515625" customWidth="1"/>
    <col min="4" max="4" width="35.42578125" customWidth="1"/>
    <col min="5" max="5" width="15" customWidth="1"/>
    <col min="6" max="6" width="15.42578125" customWidth="1"/>
    <col min="7" max="7" width="18" customWidth="1"/>
    <col min="8" max="8" width="20.42578125" customWidth="1"/>
  </cols>
  <sheetData>
    <row r="2" spans="1:8" x14ac:dyDescent="0.2">
      <c r="A2" s="246" t="s">
        <v>368</v>
      </c>
      <c r="B2" s="246"/>
      <c r="C2" s="246"/>
      <c r="D2" s="246"/>
      <c r="E2" s="246"/>
      <c r="F2" s="246"/>
      <c r="G2" s="246"/>
      <c r="H2" s="246"/>
    </row>
    <row r="3" spans="1:8" x14ac:dyDescent="0.2">
      <c r="A3" s="246"/>
      <c r="B3" s="246"/>
      <c r="C3" s="246"/>
      <c r="D3" s="246"/>
      <c r="E3" s="246"/>
      <c r="F3" s="246"/>
      <c r="G3" s="246"/>
      <c r="H3" s="246"/>
    </row>
    <row r="4" spans="1:8" ht="15.75" x14ac:dyDescent="0.2">
      <c r="A4" s="74"/>
      <c r="B4" s="74"/>
      <c r="C4" s="74"/>
      <c r="D4" s="74"/>
      <c r="E4" s="74"/>
      <c r="F4" s="74"/>
      <c r="G4" s="74"/>
      <c r="H4" s="74"/>
    </row>
    <row r="5" spans="1:8" ht="15.75" x14ac:dyDescent="0.25">
      <c r="A5" s="384" t="s">
        <v>516</v>
      </c>
      <c r="B5" s="384"/>
      <c r="C5" s="384"/>
      <c r="D5" s="384"/>
      <c r="E5" s="384"/>
      <c r="F5" s="384"/>
      <c r="G5" s="384"/>
      <c r="H5" s="384"/>
    </row>
    <row r="6" spans="1:8" ht="15.75" x14ac:dyDescent="0.25">
      <c r="A6" s="386" t="s">
        <v>240</v>
      </c>
      <c r="B6" s="386"/>
      <c r="C6" s="386"/>
      <c r="D6" s="386"/>
      <c r="E6" s="386"/>
      <c r="F6" s="386"/>
      <c r="G6" s="386"/>
      <c r="H6" s="386"/>
    </row>
    <row r="7" spans="1:8" ht="47.25" x14ac:dyDescent="0.2">
      <c r="A7" s="385" t="s">
        <v>119</v>
      </c>
      <c r="B7" s="385"/>
      <c r="C7" s="385"/>
      <c r="D7" s="133" t="s">
        <v>35</v>
      </c>
      <c r="E7" s="133" t="s">
        <v>120</v>
      </c>
      <c r="F7" s="133" t="s">
        <v>382</v>
      </c>
      <c r="G7" s="133" t="s">
        <v>383</v>
      </c>
      <c r="H7" s="133" t="s">
        <v>121</v>
      </c>
    </row>
    <row r="8" spans="1:8" ht="15.75" x14ac:dyDescent="0.2">
      <c r="A8" s="140">
        <v>7</v>
      </c>
      <c r="B8" s="140"/>
      <c r="C8" s="141"/>
      <c r="D8" s="142" t="s">
        <v>122</v>
      </c>
      <c r="E8" s="143">
        <f>E9+E10+E11+E12+E13+E15+E18+E20+E21+E24+E25+E27+E29+E30+E31</f>
        <v>56168000</v>
      </c>
      <c r="F8" s="143">
        <f>F9+F10+F11+F12+F13+F15+F18+F20+F21+F24+F25+F27+F29+F30+F31</f>
        <v>0</v>
      </c>
      <c r="G8" s="143">
        <f>G9+G10+G11+G12+G13+G15+G18+G20+G21+G24+G25+G27+G29+G30+G31</f>
        <v>7618475</v>
      </c>
      <c r="H8" s="143">
        <f>E8+F8+G8</f>
        <v>63786475</v>
      </c>
    </row>
    <row r="9" spans="1:8" ht="47.25" x14ac:dyDescent="0.2">
      <c r="A9" s="140"/>
      <c r="B9" s="140">
        <v>711</v>
      </c>
      <c r="C9" s="141"/>
      <c r="D9" s="142" t="s">
        <v>229</v>
      </c>
      <c r="E9" s="143"/>
      <c r="F9" s="143"/>
      <c r="G9" s="143"/>
      <c r="H9" s="143">
        <f>E9+F9+G9</f>
        <v>0</v>
      </c>
    </row>
    <row r="10" spans="1:8" ht="15.75" x14ac:dyDescent="0.2">
      <c r="A10" s="140"/>
      <c r="B10" s="140">
        <v>713</v>
      </c>
      <c r="C10" s="141"/>
      <c r="D10" s="142" t="s">
        <v>230</v>
      </c>
      <c r="E10" s="143"/>
      <c r="F10" s="143"/>
      <c r="G10" s="143"/>
      <c r="H10" s="143">
        <f t="shared" ref="H10:H44" si="0">E10+F10+G10</f>
        <v>0</v>
      </c>
    </row>
    <row r="11" spans="1:8" ht="15.75" x14ac:dyDescent="0.2">
      <c r="A11" s="140"/>
      <c r="B11" s="140">
        <v>714</v>
      </c>
      <c r="C11" s="141"/>
      <c r="D11" s="142" t="s">
        <v>231</v>
      </c>
      <c r="E11" s="143"/>
      <c r="F11" s="143"/>
      <c r="G11" s="143"/>
      <c r="H11" s="143">
        <f t="shared" si="0"/>
        <v>0</v>
      </c>
    </row>
    <row r="12" spans="1:8" ht="15.75" x14ac:dyDescent="0.2">
      <c r="A12" s="140"/>
      <c r="B12" s="140">
        <v>716</v>
      </c>
      <c r="C12" s="141"/>
      <c r="D12" s="142" t="s">
        <v>232</v>
      </c>
      <c r="E12" s="143"/>
      <c r="F12" s="143"/>
      <c r="G12" s="143"/>
      <c r="H12" s="143">
        <f t="shared" si="0"/>
        <v>0</v>
      </c>
    </row>
    <row r="13" spans="1:8" ht="38.1" customHeight="1" x14ac:dyDescent="0.2">
      <c r="A13" s="141"/>
      <c r="B13" s="140">
        <v>731</v>
      </c>
      <c r="C13" s="141"/>
      <c r="D13" s="142" t="s">
        <v>123</v>
      </c>
      <c r="E13" s="143">
        <f>E14</f>
        <v>0</v>
      </c>
      <c r="F13" s="143">
        <f>F14</f>
        <v>0</v>
      </c>
      <c r="G13" s="143">
        <f>G14</f>
        <v>0</v>
      </c>
      <c r="H13" s="143">
        <f>H14</f>
        <v>0</v>
      </c>
    </row>
    <row r="14" spans="1:8" ht="31.5" x14ac:dyDescent="0.2">
      <c r="A14" s="141"/>
      <c r="B14" s="140"/>
      <c r="C14" s="141">
        <v>7311</v>
      </c>
      <c r="D14" s="144" t="s">
        <v>124</v>
      </c>
      <c r="E14" s="143"/>
      <c r="F14" s="143"/>
      <c r="G14" s="143"/>
      <c r="H14" s="143">
        <f t="shared" si="0"/>
        <v>0</v>
      </c>
    </row>
    <row r="15" spans="1:8" ht="33.6" customHeight="1" x14ac:dyDescent="0.2">
      <c r="A15" s="141"/>
      <c r="B15" s="140">
        <v>732</v>
      </c>
      <c r="C15" s="141"/>
      <c r="D15" s="142" t="s">
        <v>125</v>
      </c>
      <c r="E15" s="143">
        <f>E16+E17</f>
        <v>0</v>
      </c>
      <c r="F15" s="143">
        <f>F16+F17</f>
        <v>0</v>
      </c>
      <c r="G15" s="143">
        <f>G16+G17</f>
        <v>0</v>
      </c>
      <c r="H15" s="143">
        <f>H16+H17</f>
        <v>0</v>
      </c>
    </row>
    <row r="16" spans="1:8" ht="30.6" customHeight="1" x14ac:dyDescent="0.2">
      <c r="A16" s="141"/>
      <c r="B16" s="140"/>
      <c r="C16" s="141">
        <v>7321</v>
      </c>
      <c r="D16" s="144" t="s">
        <v>126</v>
      </c>
      <c r="E16" s="143"/>
      <c r="F16" s="143"/>
      <c r="G16" s="143"/>
      <c r="H16" s="143">
        <f t="shared" si="0"/>
        <v>0</v>
      </c>
    </row>
    <row r="17" spans="1:8" ht="15.75" x14ac:dyDescent="0.2">
      <c r="A17" s="141"/>
      <c r="B17" s="140"/>
      <c r="C17" s="141">
        <v>7323</v>
      </c>
      <c r="D17" s="73" t="s">
        <v>127</v>
      </c>
      <c r="E17" s="143"/>
      <c r="F17" s="143"/>
      <c r="G17" s="143"/>
      <c r="H17" s="143">
        <f t="shared" si="0"/>
        <v>0</v>
      </c>
    </row>
    <row r="18" spans="1:8" ht="37.15" customHeight="1" x14ac:dyDescent="0.2">
      <c r="A18" s="141"/>
      <c r="B18" s="140">
        <v>733</v>
      </c>
      <c r="C18" s="142"/>
      <c r="D18" s="142" t="s">
        <v>128</v>
      </c>
      <c r="E18" s="143">
        <f>E19</f>
        <v>0</v>
      </c>
      <c r="F18" s="143">
        <f>F19</f>
        <v>0</v>
      </c>
      <c r="G18" s="143">
        <f>G19</f>
        <v>0</v>
      </c>
      <c r="H18" s="143">
        <f>H19</f>
        <v>0</v>
      </c>
    </row>
    <row r="19" spans="1:8" ht="31.5" x14ac:dyDescent="0.2">
      <c r="A19" s="141"/>
      <c r="B19" s="140"/>
      <c r="C19" s="145">
        <v>7331</v>
      </c>
      <c r="D19" s="144" t="s">
        <v>129</v>
      </c>
      <c r="E19" s="146"/>
      <c r="F19" s="143"/>
      <c r="G19" s="143"/>
      <c r="H19" s="143">
        <f t="shared" si="0"/>
        <v>0</v>
      </c>
    </row>
    <row r="20" spans="1:8" ht="15.75" x14ac:dyDescent="0.2">
      <c r="A20" s="141"/>
      <c r="B20" s="140">
        <v>741</v>
      </c>
      <c r="C20" s="145"/>
      <c r="D20" s="142" t="s">
        <v>233</v>
      </c>
      <c r="E20" s="146"/>
      <c r="F20" s="143"/>
      <c r="G20" s="143"/>
      <c r="H20" s="143">
        <f t="shared" si="0"/>
        <v>0</v>
      </c>
    </row>
    <row r="21" spans="1:8" ht="31.5" x14ac:dyDescent="0.2">
      <c r="A21" s="141"/>
      <c r="B21" s="140">
        <v>742</v>
      </c>
      <c r="C21" s="142"/>
      <c r="D21" s="142" t="s">
        <v>130</v>
      </c>
      <c r="E21" s="143">
        <f>E22+E23</f>
        <v>0</v>
      </c>
      <c r="F21" s="143">
        <f>F22+F23</f>
        <v>0</v>
      </c>
      <c r="G21" s="143">
        <f>G22+G23</f>
        <v>0</v>
      </c>
      <c r="H21" s="143">
        <f>H22+H23</f>
        <v>0</v>
      </c>
    </row>
    <row r="22" spans="1:8" ht="33" customHeight="1" x14ac:dyDescent="0.2">
      <c r="A22" s="141"/>
      <c r="B22" s="140"/>
      <c r="C22" s="141">
        <v>7421</v>
      </c>
      <c r="D22" s="144" t="s">
        <v>131</v>
      </c>
      <c r="E22" s="143"/>
      <c r="F22" s="143"/>
      <c r="G22" s="143"/>
      <c r="H22" s="143">
        <f t="shared" si="0"/>
        <v>0</v>
      </c>
    </row>
    <row r="23" spans="1:8" ht="30.6" customHeight="1" x14ac:dyDescent="0.2">
      <c r="A23" s="141"/>
      <c r="B23" s="140"/>
      <c r="C23" s="73">
        <v>7423</v>
      </c>
      <c r="D23" s="144" t="s">
        <v>221</v>
      </c>
      <c r="E23" s="143"/>
      <c r="F23" s="143"/>
      <c r="G23" s="143"/>
      <c r="H23" s="143">
        <f t="shared" si="0"/>
        <v>0</v>
      </c>
    </row>
    <row r="24" spans="1:8" ht="30.6" customHeight="1" x14ac:dyDescent="0.2">
      <c r="A24" s="141"/>
      <c r="B24" s="140">
        <v>743</v>
      </c>
      <c r="C24" s="73"/>
      <c r="D24" s="142" t="s">
        <v>234</v>
      </c>
      <c r="E24" s="143"/>
      <c r="F24" s="143"/>
      <c r="G24" s="143"/>
      <c r="H24" s="143">
        <f t="shared" si="0"/>
        <v>0</v>
      </c>
    </row>
    <row r="25" spans="1:8" ht="47.25" x14ac:dyDescent="0.2">
      <c r="A25" s="141"/>
      <c r="B25" s="140">
        <v>744</v>
      </c>
      <c r="C25" s="147"/>
      <c r="D25" s="142" t="s">
        <v>235</v>
      </c>
      <c r="E25" s="143">
        <f>E26</f>
        <v>0</v>
      </c>
      <c r="F25" s="143">
        <f>F26</f>
        <v>0</v>
      </c>
      <c r="G25" s="143">
        <f>G26</f>
        <v>0</v>
      </c>
      <c r="H25" s="143">
        <f>H26</f>
        <v>0</v>
      </c>
    </row>
    <row r="26" spans="1:8" ht="31.5" x14ac:dyDescent="0.2">
      <c r="A26" s="141"/>
      <c r="B26" s="140"/>
      <c r="C26" s="73">
        <v>7441</v>
      </c>
      <c r="D26" s="144" t="s">
        <v>132</v>
      </c>
      <c r="E26" s="143"/>
      <c r="F26" s="143"/>
      <c r="G26" s="143"/>
      <c r="H26" s="143">
        <f t="shared" si="0"/>
        <v>0</v>
      </c>
    </row>
    <row r="27" spans="1:8" ht="31.5" x14ac:dyDescent="0.2">
      <c r="A27" s="141"/>
      <c r="B27" s="140">
        <v>745</v>
      </c>
      <c r="C27" s="73"/>
      <c r="D27" s="142" t="s">
        <v>143</v>
      </c>
      <c r="E27" s="143">
        <f>E28</f>
        <v>0</v>
      </c>
      <c r="F27" s="143">
        <f>F28</f>
        <v>0</v>
      </c>
      <c r="G27" s="143">
        <f>G28</f>
        <v>0</v>
      </c>
      <c r="H27" s="143">
        <f>H28</f>
        <v>0</v>
      </c>
    </row>
    <row r="28" spans="1:8" ht="15.75" x14ac:dyDescent="0.2">
      <c r="A28" s="141"/>
      <c r="B28" s="140"/>
      <c r="C28" s="73">
        <v>7451</v>
      </c>
      <c r="D28" s="144" t="s">
        <v>133</v>
      </c>
      <c r="E28" s="143"/>
      <c r="F28" s="143"/>
      <c r="G28" s="143"/>
      <c r="H28" s="143">
        <f t="shared" si="0"/>
        <v>0</v>
      </c>
    </row>
    <row r="29" spans="1:8" ht="31.5" x14ac:dyDescent="0.2">
      <c r="A29" s="141"/>
      <c r="B29" s="140">
        <v>771</v>
      </c>
      <c r="C29" s="73"/>
      <c r="D29" s="142" t="s">
        <v>236</v>
      </c>
      <c r="E29" s="143"/>
      <c r="F29" s="143"/>
      <c r="G29" s="143"/>
      <c r="H29" s="143">
        <f t="shared" si="0"/>
        <v>0</v>
      </c>
    </row>
    <row r="30" spans="1:8" ht="47.25" x14ac:dyDescent="0.2">
      <c r="A30" s="141"/>
      <c r="B30" s="140">
        <v>781</v>
      </c>
      <c r="C30" s="73"/>
      <c r="D30" s="142" t="s">
        <v>237</v>
      </c>
      <c r="E30" s="143"/>
      <c r="F30" s="143"/>
      <c r="G30" s="143"/>
      <c r="H30" s="143">
        <f t="shared" si="0"/>
        <v>0</v>
      </c>
    </row>
    <row r="31" spans="1:8" ht="15.75" x14ac:dyDescent="0.2">
      <c r="A31" s="141"/>
      <c r="B31" s="140">
        <v>791</v>
      </c>
      <c r="C31" s="147"/>
      <c r="D31" s="142" t="s">
        <v>103</v>
      </c>
      <c r="E31" s="143">
        <f>E32</f>
        <v>56168000</v>
      </c>
      <c r="F31" s="143">
        <f>F32</f>
        <v>0</v>
      </c>
      <c r="G31" s="143">
        <f>G32</f>
        <v>7618475</v>
      </c>
      <c r="H31" s="143">
        <f>H32</f>
        <v>63786475</v>
      </c>
    </row>
    <row r="32" spans="1:8" ht="15.75" x14ac:dyDescent="0.2">
      <c r="A32" s="141"/>
      <c r="B32" s="140"/>
      <c r="C32" s="73">
        <v>7911</v>
      </c>
      <c r="D32" s="144" t="s">
        <v>134</v>
      </c>
      <c r="E32" s="143">
        <v>56168000</v>
      </c>
      <c r="F32" s="143"/>
      <c r="G32" s="143">
        <v>7618475</v>
      </c>
      <c r="H32" s="143">
        <f t="shared" si="0"/>
        <v>63786475</v>
      </c>
    </row>
    <row r="33" spans="1:8" ht="47.25" x14ac:dyDescent="0.2">
      <c r="A33" s="140">
        <v>8</v>
      </c>
      <c r="B33" s="140"/>
      <c r="C33" s="73"/>
      <c r="D33" s="142" t="s">
        <v>135</v>
      </c>
      <c r="E33" s="143">
        <f>E34+E35+E37</f>
        <v>0</v>
      </c>
      <c r="F33" s="143">
        <f>F34+F35+F37</f>
        <v>0</v>
      </c>
      <c r="G33" s="143">
        <f>G34+G35+G37</f>
        <v>0</v>
      </c>
      <c r="H33" s="143">
        <f t="shared" si="0"/>
        <v>0</v>
      </c>
    </row>
    <row r="34" spans="1:8" ht="31.5" x14ac:dyDescent="0.2">
      <c r="A34" s="140"/>
      <c r="B34" s="140">
        <v>811</v>
      </c>
      <c r="C34" s="73"/>
      <c r="D34" s="142" t="s">
        <v>238</v>
      </c>
      <c r="E34" s="143"/>
      <c r="F34" s="143"/>
      <c r="G34" s="143"/>
      <c r="H34" s="143">
        <f t="shared" si="0"/>
        <v>0</v>
      </c>
    </row>
    <row r="35" spans="1:8" ht="31.5" x14ac:dyDescent="0.2">
      <c r="A35" s="141"/>
      <c r="B35" s="140">
        <v>812</v>
      </c>
      <c r="C35" s="141"/>
      <c r="D35" s="148" t="s">
        <v>136</v>
      </c>
      <c r="E35" s="143">
        <f>E36</f>
        <v>0</v>
      </c>
      <c r="F35" s="143">
        <f>F36</f>
        <v>0</v>
      </c>
      <c r="G35" s="143">
        <f>G36</f>
        <v>0</v>
      </c>
      <c r="H35" s="143">
        <f>H36</f>
        <v>0</v>
      </c>
    </row>
    <row r="36" spans="1:8" ht="31.5" x14ac:dyDescent="0.25">
      <c r="A36" s="141"/>
      <c r="B36" s="140"/>
      <c r="C36" s="141">
        <v>8121</v>
      </c>
      <c r="D36" s="144" t="s">
        <v>137</v>
      </c>
      <c r="E36" s="131"/>
      <c r="F36" s="131"/>
      <c r="G36" s="131"/>
      <c r="H36" s="143">
        <f t="shared" si="0"/>
        <v>0</v>
      </c>
    </row>
    <row r="37" spans="1:8" ht="31.5" x14ac:dyDescent="0.2">
      <c r="A37" s="141"/>
      <c r="B37" s="140">
        <v>823</v>
      </c>
      <c r="C37" s="141"/>
      <c r="D37" s="148" t="s">
        <v>138</v>
      </c>
      <c r="E37" s="143">
        <f>E38</f>
        <v>0</v>
      </c>
      <c r="F37" s="143">
        <f>F38</f>
        <v>0</v>
      </c>
      <c r="G37" s="143">
        <f>G38</f>
        <v>0</v>
      </c>
      <c r="H37" s="143">
        <f>H38</f>
        <v>0</v>
      </c>
    </row>
    <row r="38" spans="1:8" ht="31.5" x14ac:dyDescent="0.25">
      <c r="A38" s="141"/>
      <c r="B38" s="140"/>
      <c r="C38" s="141">
        <v>8231</v>
      </c>
      <c r="D38" s="144" t="s">
        <v>139</v>
      </c>
      <c r="E38" s="131"/>
      <c r="F38" s="131"/>
      <c r="G38" s="131"/>
      <c r="H38" s="143">
        <f t="shared" si="0"/>
        <v>0</v>
      </c>
    </row>
    <row r="39" spans="1:8" ht="47.25" x14ac:dyDescent="0.25">
      <c r="A39" s="140">
        <v>9</v>
      </c>
      <c r="B39" s="140"/>
      <c r="C39" s="141"/>
      <c r="D39" s="142" t="s">
        <v>140</v>
      </c>
      <c r="E39" s="131">
        <f>E40+E41</f>
        <v>0</v>
      </c>
      <c r="F39" s="131">
        <f>F40+F41</f>
        <v>0</v>
      </c>
      <c r="G39" s="131">
        <f>G40+G41</f>
        <v>0</v>
      </c>
      <c r="H39" s="143">
        <f t="shared" si="0"/>
        <v>0</v>
      </c>
    </row>
    <row r="40" spans="1:8" ht="31.5" x14ac:dyDescent="0.25">
      <c r="A40" s="140"/>
      <c r="B40" s="140">
        <v>911</v>
      </c>
      <c r="C40" s="141"/>
      <c r="D40" s="142" t="s">
        <v>239</v>
      </c>
      <c r="E40" s="131"/>
      <c r="F40" s="131"/>
      <c r="G40" s="131"/>
      <c r="H40" s="143">
        <f t="shared" si="0"/>
        <v>0</v>
      </c>
    </row>
    <row r="41" spans="1:8" ht="47.25" x14ac:dyDescent="0.2">
      <c r="A41" s="141"/>
      <c r="B41" s="140">
        <v>921</v>
      </c>
      <c r="C41" s="141"/>
      <c r="D41" s="142" t="s">
        <v>141</v>
      </c>
      <c r="E41" s="143">
        <f>E42</f>
        <v>0</v>
      </c>
      <c r="F41" s="143">
        <f>F42</f>
        <v>0</v>
      </c>
      <c r="G41" s="143">
        <f>G42</f>
        <v>0</v>
      </c>
      <c r="H41" s="143">
        <f>H42</f>
        <v>0</v>
      </c>
    </row>
    <row r="42" spans="1:8" ht="47.25" x14ac:dyDescent="0.25">
      <c r="A42" s="141"/>
      <c r="B42" s="140"/>
      <c r="C42" s="141">
        <v>9211</v>
      </c>
      <c r="D42" s="144" t="s">
        <v>142</v>
      </c>
      <c r="E42" s="131"/>
      <c r="F42" s="131"/>
      <c r="G42" s="131"/>
      <c r="H42" s="143">
        <f t="shared" si="0"/>
        <v>0</v>
      </c>
    </row>
    <row r="43" spans="1:8" ht="63" x14ac:dyDescent="0.25">
      <c r="A43" s="140">
        <v>3</v>
      </c>
      <c r="B43" s="140"/>
      <c r="C43" s="141"/>
      <c r="D43" s="142" t="s">
        <v>260</v>
      </c>
      <c r="E43" s="131">
        <f>E44</f>
        <v>0</v>
      </c>
      <c r="F43" s="131">
        <f>F44</f>
        <v>0</v>
      </c>
      <c r="G43" s="131">
        <f>G44</f>
        <v>0</v>
      </c>
      <c r="H43" s="143">
        <f t="shared" si="0"/>
        <v>0</v>
      </c>
    </row>
    <row r="44" spans="1:8" ht="31.5" x14ac:dyDescent="0.25">
      <c r="A44" s="141"/>
      <c r="B44" s="140">
        <v>321</v>
      </c>
      <c r="C44" s="141"/>
      <c r="D44" s="142" t="s">
        <v>261</v>
      </c>
      <c r="E44" s="131"/>
      <c r="F44" s="131"/>
      <c r="G44" s="131"/>
      <c r="H44" s="143">
        <f t="shared" si="0"/>
        <v>0</v>
      </c>
    </row>
    <row r="45" spans="1:8" ht="15.75" x14ac:dyDescent="0.25">
      <c r="A45" s="45"/>
      <c r="B45" s="45"/>
      <c r="C45" s="45"/>
      <c r="D45" s="45"/>
      <c r="E45" s="149"/>
      <c r="F45" s="149"/>
      <c r="G45" s="149"/>
      <c r="H45" s="149"/>
    </row>
    <row r="46" spans="1:8" ht="15.75" x14ac:dyDescent="0.25">
      <c r="A46" s="150"/>
      <c r="B46" s="150"/>
      <c r="C46" s="150"/>
      <c r="D46" s="151" t="s">
        <v>18</v>
      </c>
      <c r="E46" s="132">
        <f>E8+E33+E39+E43</f>
        <v>56168000</v>
      </c>
      <c r="F46" s="132">
        <f>F8+F33+F39+F43</f>
        <v>0</v>
      </c>
      <c r="G46" s="132">
        <f>G8+G33+G39+G43</f>
        <v>7618475</v>
      </c>
      <c r="H46" s="132">
        <f>H8+H33+H39+H43</f>
        <v>63786475</v>
      </c>
    </row>
    <row r="49" spans="4:5" ht="25.5" x14ac:dyDescent="0.2">
      <c r="D49" s="27" t="s">
        <v>262</v>
      </c>
      <c r="E49" s="37">
        <f>H46-'Прилог 12'!H91</f>
        <v>0</v>
      </c>
    </row>
  </sheetData>
  <mergeCells count="4">
    <mergeCell ref="A5:H5"/>
    <mergeCell ref="A7:C7"/>
    <mergeCell ref="A6:H6"/>
    <mergeCell ref="A2:H3"/>
  </mergeCells>
  <conditionalFormatting sqref="E49">
    <cfRule type="cellIs" dxfId="5" priority="1" stopIfTrue="1" operator="notEqual">
      <formula>0</formula>
    </cfRule>
    <cfRule type="dataBar" priority="2">
      <dataBar>
        <cfvo type="min"/>
        <cfvo type="max"/>
        <color rgb="FF63C384"/>
      </dataBar>
      <extLst>
        <ext xmlns:x14="http://schemas.microsoft.com/office/spreadsheetml/2009/9/main" uri="{B025F937-C7B1-47D3-B67F-A62EFF666E3E}">
          <x14:id>{951296DC-CC8B-4CB4-B939-9AD9B6795B91}</x14:id>
        </ext>
      </extLst>
    </cfRule>
    <cfRule type="cellIs" dxfId="4" priority="4" stopIfTrue="1" operator="lessThan">
      <formula>0</formula>
    </cfRule>
    <cfRule type="cellIs" dxfId="3" priority="5" stopIfTrue="1" operator="greaterThan">
      <formula>0</formula>
    </cfRule>
    <cfRule type="expression" priority="6" stopIfTrue="1">
      <formula>"if not equal 0"</formula>
    </cfRule>
  </conditionalFormatting>
  <pageMargins left="0.7" right="0.7" top="0.75" bottom="0.75" header="0.3" footer="0.3"/>
  <pageSetup orientation="landscape" r:id="rId1"/>
  <extLst>
    <ext xmlns:x14="http://schemas.microsoft.com/office/spreadsheetml/2009/9/main" uri="{78C0D931-6437-407d-A8EE-F0AAD7539E65}">
      <x14:conditionalFormattings>
        <x14:conditionalFormatting xmlns:xm="http://schemas.microsoft.com/office/excel/2006/main">
          <x14:cfRule type="dataBar" id="{951296DC-CC8B-4CB4-B939-9AD9B6795B91}">
            <x14:dataBar minLength="0" maxLength="100" negativeBarColorSameAsPositive="1" axisPosition="none">
              <x14:cfvo type="min"/>
              <x14:cfvo type="max"/>
            </x14:dataBar>
          </x14:cfRule>
          <xm:sqref>E49</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97"/>
  <sheetViews>
    <sheetView view="pageBreakPreview" topLeftCell="A106" zoomScaleSheetLayoutView="100" workbookViewId="0">
      <selection activeCell="H142" sqref="H142:J142"/>
    </sheetView>
  </sheetViews>
  <sheetFormatPr defaultRowHeight="12.75" x14ac:dyDescent="0.2"/>
  <sheetData>
    <row r="2" spans="1:10" x14ac:dyDescent="0.2">
      <c r="A2" s="246" t="s">
        <v>332</v>
      </c>
      <c r="B2" s="246"/>
      <c r="C2" s="246"/>
      <c r="D2" s="246"/>
      <c r="E2" s="246"/>
      <c r="F2" s="246"/>
      <c r="G2" s="246"/>
      <c r="H2" s="246"/>
      <c r="I2" s="246"/>
      <c r="J2" s="246"/>
    </row>
    <row r="3" spans="1:10" x14ac:dyDescent="0.2">
      <c r="A3" s="246"/>
      <c r="B3" s="246"/>
      <c r="C3" s="246"/>
      <c r="D3" s="246"/>
      <c r="E3" s="246"/>
      <c r="F3" s="246"/>
      <c r="G3" s="246"/>
      <c r="H3" s="246"/>
      <c r="I3" s="246"/>
      <c r="J3" s="246"/>
    </row>
    <row r="4" spans="1:10" ht="15.75" x14ac:dyDescent="0.25">
      <c r="A4" s="45"/>
      <c r="B4" s="45"/>
      <c r="C4" s="45"/>
      <c r="D4" s="45"/>
      <c r="E4" s="45"/>
      <c r="F4" s="45"/>
      <c r="G4" s="45"/>
      <c r="H4" s="45"/>
      <c r="I4" s="45"/>
      <c r="J4" s="45"/>
    </row>
    <row r="5" spans="1:10" ht="15.75" x14ac:dyDescent="0.25">
      <c r="A5" s="45"/>
      <c r="B5" s="45"/>
      <c r="C5" s="45"/>
      <c r="D5" s="45"/>
      <c r="E5" s="45"/>
      <c r="F5" s="45"/>
      <c r="G5" s="45"/>
      <c r="H5" s="45"/>
      <c r="I5" s="45"/>
      <c r="J5" s="45"/>
    </row>
    <row r="6" spans="1:10" ht="15.75" x14ac:dyDescent="0.25">
      <c r="A6" s="211" t="s">
        <v>333</v>
      </c>
      <c r="B6" s="211"/>
      <c r="C6" s="211"/>
      <c r="D6" s="211"/>
      <c r="E6" s="211"/>
      <c r="F6" s="211"/>
      <c r="G6" s="211"/>
      <c r="H6" s="211"/>
      <c r="I6" s="211"/>
      <c r="J6" s="211"/>
    </row>
    <row r="7" spans="1:10" ht="15.75" x14ac:dyDescent="0.25">
      <c r="A7" s="45"/>
      <c r="B7" s="45"/>
      <c r="C7" s="45"/>
      <c r="D7" s="45"/>
      <c r="E7" s="45"/>
      <c r="F7" s="45"/>
      <c r="G7" s="45"/>
      <c r="H7" s="45"/>
      <c r="I7" s="45"/>
      <c r="J7" s="45"/>
    </row>
    <row r="8" spans="1:10" ht="15.75" x14ac:dyDescent="0.25">
      <c r="A8" s="45"/>
      <c r="B8" s="45"/>
      <c r="C8" s="45"/>
      <c r="D8" s="45"/>
      <c r="E8" s="45"/>
      <c r="F8" s="45"/>
      <c r="G8" s="45"/>
      <c r="H8" s="45"/>
      <c r="I8" s="45"/>
      <c r="J8" s="45"/>
    </row>
    <row r="9" spans="1:10" ht="15.75" x14ac:dyDescent="0.25">
      <c r="A9" s="233" t="s">
        <v>334</v>
      </c>
      <c r="B9" s="233"/>
      <c r="C9" s="233"/>
      <c r="D9" s="213" t="s">
        <v>386</v>
      </c>
      <c r="E9" s="213"/>
      <c r="F9" s="213"/>
      <c r="G9" s="213"/>
      <c r="H9" s="213"/>
      <c r="I9" s="213"/>
      <c r="J9" s="213"/>
    </row>
    <row r="10" spans="1:10" ht="15.75" x14ac:dyDescent="0.25">
      <c r="A10" s="233" t="s">
        <v>329</v>
      </c>
      <c r="B10" s="233"/>
      <c r="C10" s="233"/>
      <c r="D10" s="213" t="s">
        <v>387</v>
      </c>
      <c r="E10" s="213"/>
      <c r="F10" s="213"/>
      <c r="G10" s="213"/>
      <c r="H10" s="213"/>
      <c r="I10" s="213"/>
      <c r="J10" s="213"/>
    </row>
    <row r="11" spans="1:10" ht="15.75" x14ac:dyDescent="0.25">
      <c r="A11" s="233" t="s">
        <v>335</v>
      </c>
      <c r="B11" s="233"/>
      <c r="C11" s="233"/>
      <c r="D11" s="213">
        <v>7346280</v>
      </c>
      <c r="E11" s="213"/>
      <c r="F11" s="213"/>
      <c r="G11" s="213"/>
      <c r="H11" s="213"/>
      <c r="I11" s="213"/>
      <c r="J11" s="213"/>
    </row>
    <row r="12" spans="1:10" ht="15.75" x14ac:dyDescent="0.25">
      <c r="A12" s="233" t="s">
        <v>336</v>
      </c>
      <c r="B12" s="233"/>
      <c r="C12" s="233"/>
      <c r="D12" s="213">
        <v>100962216</v>
      </c>
      <c r="E12" s="213"/>
      <c r="F12" s="213"/>
      <c r="G12" s="213"/>
      <c r="H12" s="213"/>
      <c r="I12" s="213"/>
      <c r="J12" s="213"/>
    </row>
    <row r="13" spans="1:10" ht="15.75" x14ac:dyDescent="0.25">
      <c r="A13" s="233" t="s">
        <v>337</v>
      </c>
      <c r="B13" s="233"/>
      <c r="C13" s="233"/>
      <c r="D13" s="213">
        <v>321666</v>
      </c>
      <c r="E13" s="213"/>
      <c r="F13" s="213"/>
      <c r="G13" s="213"/>
      <c r="H13" s="213"/>
      <c r="I13" s="213"/>
      <c r="J13" s="213"/>
    </row>
    <row r="14" spans="1:10" ht="15.75" x14ac:dyDescent="0.25">
      <c r="A14" s="233" t="s">
        <v>338</v>
      </c>
      <c r="B14" s="233"/>
      <c r="C14" s="233"/>
      <c r="D14" s="232" t="s">
        <v>389</v>
      </c>
      <c r="E14" s="213"/>
      <c r="F14" s="213"/>
      <c r="G14" s="213"/>
      <c r="H14" s="213"/>
      <c r="I14" s="213"/>
      <c r="J14" s="213"/>
    </row>
    <row r="15" spans="1:10" ht="15.75" x14ac:dyDescent="0.25">
      <c r="A15" s="233" t="s">
        <v>339</v>
      </c>
      <c r="B15" s="233"/>
      <c r="C15" s="233"/>
      <c r="D15" s="232" t="s">
        <v>390</v>
      </c>
      <c r="E15" s="213"/>
      <c r="F15" s="213"/>
      <c r="G15" s="213"/>
      <c r="H15" s="213"/>
      <c r="I15" s="213"/>
      <c r="J15" s="213"/>
    </row>
    <row r="16" spans="1:10" ht="15.75" x14ac:dyDescent="0.25">
      <c r="A16" s="45"/>
      <c r="B16" s="45"/>
      <c r="C16" s="45"/>
      <c r="D16" s="45"/>
      <c r="E16" s="45"/>
      <c r="F16" s="45"/>
      <c r="G16" s="45"/>
      <c r="H16" s="45"/>
      <c r="I16" s="45"/>
      <c r="J16" s="45"/>
    </row>
    <row r="17" spans="1:10" ht="15.75" x14ac:dyDescent="0.25">
      <c r="A17" s="45"/>
      <c r="B17" s="45"/>
      <c r="C17" s="45"/>
      <c r="D17" s="45"/>
      <c r="E17" s="45"/>
      <c r="F17" s="45"/>
      <c r="G17" s="45"/>
      <c r="H17" s="45"/>
      <c r="I17" s="45"/>
      <c r="J17" s="45"/>
    </row>
    <row r="18" spans="1:10" ht="15.75" x14ac:dyDescent="0.25">
      <c r="A18" s="211" t="s">
        <v>340</v>
      </c>
      <c r="B18" s="211"/>
      <c r="C18" s="211"/>
      <c r="D18" s="211"/>
      <c r="E18" s="211"/>
      <c r="F18" s="211"/>
      <c r="G18" s="211"/>
      <c r="H18" s="211"/>
      <c r="I18" s="211"/>
      <c r="J18" s="211"/>
    </row>
    <row r="19" spans="1:10" ht="13.5" customHeight="1" x14ac:dyDescent="0.2">
      <c r="A19" s="200" t="s">
        <v>391</v>
      </c>
      <c r="B19" s="192"/>
      <c r="C19" s="192"/>
      <c r="D19" s="192"/>
      <c r="E19" s="192"/>
      <c r="F19" s="192"/>
      <c r="G19" s="192"/>
      <c r="H19" s="192"/>
      <c r="I19" s="192"/>
      <c r="J19" s="193"/>
    </row>
    <row r="20" spans="1:10" ht="13.5" customHeight="1" x14ac:dyDescent="0.2">
      <c r="A20" s="201"/>
      <c r="B20" s="195"/>
      <c r="C20" s="195"/>
      <c r="D20" s="195"/>
      <c r="E20" s="195"/>
      <c r="F20" s="195"/>
      <c r="G20" s="195"/>
      <c r="H20" s="195"/>
      <c r="I20" s="195"/>
      <c r="J20" s="196"/>
    </row>
    <row r="21" spans="1:10" ht="13.5" customHeight="1" x14ac:dyDescent="0.2">
      <c r="A21" s="194"/>
      <c r="B21" s="195"/>
      <c r="C21" s="195"/>
      <c r="D21" s="195"/>
      <c r="E21" s="195"/>
      <c r="F21" s="195"/>
      <c r="G21" s="195"/>
      <c r="H21" s="195"/>
      <c r="I21" s="195"/>
      <c r="J21" s="196"/>
    </row>
    <row r="22" spans="1:10" ht="13.5" customHeight="1" x14ac:dyDescent="0.2">
      <c r="A22" s="194"/>
      <c r="B22" s="195"/>
      <c r="C22" s="195"/>
      <c r="D22" s="195"/>
      <c r="E22" s="195"/>
      <c r="F22" s="195"/>
      <c r="G22" s="195"/>
      <c r="H22" s="195"/>
      <c r="I22" s="195"/>
      <c r="J22" s="196"/>
    </row>
    <row r="23" spans="1:10" ht="13.5" customHeight="1" x14ac:dyDescent="0.2">
      <c r="A23" s="194"/>
      <c r="B23" s="195"/>
      <c r="C23" s="195"/>
      <c r="D23" s="195"/>
      <c r="E23" s="195"/>
      <c r="F23" s="195"/>
      <c r="G23" s="195"/>
      <c r="H23" s="195"/>
      <c r="I23" s="195"/>
      <c r="J23" s="196"/>
    </row>
    <row r="24" spans="1:10" ht="13.5" customHeight="1" x14ac:dyDescent="0.2">
      <c r="A24" s="194"/>
      <c r="B24" s="195"/>
      <c r="C24" s="195"/>
      <c r="D24" s="195"/>
      <c r="E24" s="195"/>
      <c r="F24" s="195"/>
      <c r="G24" s="195"/>
      <c r="H24" s="195"/>
      <c r="I24" s="195"/>
      <c r="J24" s="196"/>
    </row>
    <row r="25" spans="1:10" ht="13.5" customHeight="1" x14ac:dyDescent="0.2">
      <c r="A25" s="194"/>
      <c r="B25" s="195"/>
      <c r="C25" s="195"/>
      <c r="D25" s="195"/>
      <c r="E25" s="195"/>
      <c r="F25" s="195"/>
      <c r="G25" s="195"/>
      <c r="H25" s="195"/>
      <c r="I25" s="195"/>
      <c r="J25" s="196"/>
    </row>
    <row r="26" spans="1:10" ht="13.5" customHeight="1" x14ac:dyDescent="0.2">
      <c r="A26" s="194"/>
      <c r="B26" s="195"/>
      <c r="C26" s="195"/>
      <c r="D26" s="195"/>
      <c r="E26" s="195"/>
      <c r="F26" s="195"/>
      <c r="G26" s="195"/>
      <c r="H26" s="195"/>
      <c r="I26" s="195"/>
      <c r="J26" s="196"/>
    </row>
    <row r="27" spans="1:10" ht="13.5" customHeight="1" x14ac:dyDescent="0.2">
      <c r="A27" s="194"/>
      <c r="B27" s="195"/>
      <c r="C27" s="195"/>
      <c r="D27" s="195"/>
      <c r="E27" s="195"/>
      <c r="F27" s="195"/>
      <c r="G27" s="195"/>
      <c r="H27" s="195"/>
      <c r="I27" s="195"/>
      <c r="J27" s="196"/>
    </row>
    <row r="28" spans="1:10" ht="13.5" customHeight="1" x14ac:dyDescent="0.2">
      <c r="A28" s="194"/>
      <c r="B28" s="195"/>
      <c r="C28" s="195"/>
      <c r="D28" s="195"/>
      <c r="E28" s="195"/>
      <c r="F28" s="195"/>
      <c r="G28" s="195"/>
      <c r="H28" s="195"/>
      <c r="I28" s="195"/>
      <c r="J28" s="196"/>
    </row>
    <row r="29" spans="1:10" ht="13.5" customHeight="1" x14ac:dyDescent="0.2">
      <c r="A29" s="194"/>
      <c r="B29" s="195"/>
      <c r="C29" s="195"/>
      <c r="D29" s="195"/>
      <c r="E29" s="195"/>
      <c r="F29" s="195"/>
      <c r="G29" s="195"/>
      <c r="H29" s="195"/>
      <c r="I29" s="195"/>
      <c r="J29" s="196"/>
    </row>
    <row r="30" spans="1:10" ht="13.5" customHeight="1" x14ac:dyDescent="0.2">
      <c r="A30" s="194"/>
      <c r="B30" s="195"/>
      <c r="C30" s="195"/>
      <c r="D30" s="195"/>
      <c r="E30" s="195"/>
      <c r="F30" s="195"/>
      <c r="G30" s="195"/>
      <c r="H30" s="195"/>
      <c r="I30" s="195"/>
      <c r="J30" s="196"/>
    </row>
    <row r="31" spans="1:10" ht="13.5" customHeight="1" x14ac:dyDescent="0.2">
      <c r="A31" s="194"/>
      <c r="B31" s="195"/>
      <c r="C31" s="195"/>
      <c r="D31" s="195"/>
      <c r="E31" s="195"/>
      <c r="F31" s="195"/>
      <c r="G31" s="195"/>
      <c r="H31" s="195"/>
      <c r="I31" s="195"/>
      <c r="J31" s="196"/>
    </row>
    <row r="32" spans="1:10" ht="13.5" customHeight="1" x14ac:dyDescent="0.2">
      <c r="A32" s="194"/>
      <c r="B32" s="195"/>
      <c r="C32" s="195"/>
      <c r="D32" s="195"/>
      <c r="E32" s="195"/>
      <c r="F32" s="195"/>
      <c r="G32" s="195"/>
      <c r="H32" s="195"/>
      <c r="I32" s="195"/>
      <c r="J32" s="196"/>
    </row>
    <row r="33" spans="1:10" ht="13.5" customHeight="1" x14ac:dyDescent="0.2">
      <c r="A33" s="194"/>
      <c r="B33" s="195"/>
      <c r="C33" s="195"/>
      <c r="D33" s="195"/>
      <c r="E33" s="195"/>
      <c r="F33" s="195"/>
      <c r="G33" s="195"/>
      <c r="H33" s="195"/>
      <c r="I33" s="195"/>
      <c r="J33" s="196"/>
    </row>
    <row r="34" spans="1:10" ht="13.5" customHeight="1" x14ac:dyDescent="0.2">
      <c r="A34" s="194"/>
      <c r="B34" s="195"/>
      <c r="C34" s="195"/>
      <c r="D34" s="195"/>
      <c r="E34" s="195"/>
      <c r="F34" s="195"/>
      <c r="G34" s="195"/>
      <c r="H34" s="195"/>
      <c r="I34" s="195"/>
      <c r="J34" s="196"/>
    </row>
    <row r="35" spans="1:10" ht="13.5" customHeight="1" x14ac:dyDescent="0.2">
      <c r="A35" s="194"/>
      <c r="B35" s="195"/>
      <c r="C35" s="195"/>
      <c r="D35" s="195"/>
      <c r="E35" s="195"/>
      <c r="F35" s="195"/>
      <c r="G35" s="195"/>
      <c r="H35" s="195"/>
      <c r="I35" s="195"/>
      <c r="J35" s="196"/>
    </row>
    <row r="36" spans="1:10" ht="13.5" customHeight="1" x14ac:dyDescent="0.2">
      <c r="A36" s="194"/>
      <c r="B36" s="195"/>
      <c r="C36" s="195"/>
      <c r="D36" s="195"/>
      <c r="E36" s="195"/>
      <c r="F36" s="195"/>
      <c r="G36" s="195"/>
      <c r="H36" s="195"/>
      <c r="I36" s="195"/>
      <c r="J36" s="196"/>
    </row>
    <row r="37" spans="1:10" ht="13.5" customHeight="1" x14ac:dyDescent="0.2">
      <c r="A37" s="194"/>
      <c r="B37" s="195"/>
      <c r="C37" s="195"/>
      <c r="D37" s="195"/>
      <c r="E37" s="195"/>
      <c r="F37" s="195"/>
      <c r="G37" s="195"/>
      <c r="H37" s="195"/>
      <c r="I37" s="195"/>
      <c r="J37" s="196"/>
    </row>
    <row r="38" spans="1:10" ht="13.5" customHeight="1" x14ac:dyDescent="0.2">
      <c r="A38" s="194"/>
      <c r="B38" s="195"/>
      <c r="C38" s="195"/>
      <c r="D38" s="195"/>
      <c r="E38" s="195"/>
      <c r="F38" s="195"/>
      <c r="G38" s="195"/>
      <c r="H38" s="195"/>
      <c r="I38" s="195"/>
      <c r="J38" s="196"/>
    </row>
    <row r="39" spans="1:10" ht="13.5" customHeight="1" x14ac:dyDescent="0.2">
      <c r="A39" s="194"/>
      <c r="B39" s="195"/>
      <c r="C39" s="195"/>
      <c r="D39" s="195"/>
      <c r="E39" s="195"/>
      <c r="F39" s="195"/>
      <c r="G39" s="195"/>
      <c r="H39" s="195"/>
      <c r="I39" s="195"/>
      <c r="J39" s="196"/>
    </row>
    <row r="40" spans="1:10" ht="13.5" customHeight="1" x14ac:dyDescent="0.2">
      <c r="A40" s="194"/>
      <c r="B40" s="195"/>
      <c r="C40" s="195"/>
      <c r="D40" s="195"/>
      <c r="E40" s="195"/>
      <c r="F40" s="195"/>
      <c r="G40" s="195"/>
      <c r="H40" s="195"/>
      <c r="I40" s="195"/>
      <c r="J40" s="196"/>
    </row>
    <row r="41" spans="1:10" ht="13.5" customHeight="1" x14ac:dyDescent="0.2">
      <c r="A41" s="194"/>
      <c r="B41" s="195"/>
      <c r="C41" s="195"/>
      <c r="D41" s="195"/>
      <c r="E41" s="195"/>
      <c r="F41" s="195"/>
      <c r="G41" s="195"/>
      <c r="H41" s="195"/>
      <c r="I41" s="195"/>
      <c r="J41" s="196"/>
    </row>
    <row r="42" spans="1:10" ht="13.5" customHeight="1" x14ac:dyDescent="0.2">
      <c r="A42" s="194"/>
      <c r="B42" s="195"/>
      <c r="C42" s="195"/>
      <c r="D42" s="195"/>
      <c r="E42" s="195"/>
      <c r="F42" s="195"/>
      <c r="G42" s="195"/>
      <c r="H42" s="195"/>
      <c r="I42" s="195"/>
      <c r="J42" s="196"/>
    </row>
    <row r="43" spans="1:10" ht="13.5" customHeight="1" x14ac:dyDescent="0.2">
      <c r="A43" s="194"/>
      <c r="B43" s="195"/>
      <c r="C43" s="195"/>
      <c r="D43" s="195"/>
      <c r="E43" s="195"/>
      <c r="F43" s="195"/>
      <c r="G43" s="195"/>
      <c r="H43" s="195"/>
      <c r="I43" s="195"/>
      <c r="J43" s="196"/>
    </row>
    <row r="44" spans="1:10" ht="13.5" customHeight="1" x14ac:dyDescent="0.2">
      <c r="A44" s="194"/>
      <c r="B44" s="195"/>
      <c r="C44" s="195"/>
      <c r="D44" s="195"/>
      <c r="E44" s="195"/>
      <c r="F44" s="195"/>
      <c r="G44" s="195"/>
      <c r="H44" s="195"/>
      <c r="I44" s="195"/>
      <c r="J44" s="196"/>
    </row>
    <row r="45" spans="1:10" ht="13.5" customHeight="1" x14ac:dyDescent="0.2">
      <c r="A45" s="194"/>
      <c r="B45" s="195"/>
      <c r="C45" s="195"/>
      <c r="D45" s="195"/>
      <c r="E45" s="195"/>
      <c r="F45" s="195"/>
      <c r="G45" s="195"/>
      <c r="H45" s="195"/>
      <c r="I45" s="195"/>
      <c r="J45" s="196"/>
    </row>
    <row r="46" spans="1:10" ht="13.5" customHeight="1" x14ac:dyDescent="0.2">
      <c r="A46" s="194"/>
      <c r="B46" s="195"/>
      <c r="C46" s="195"/>
      <c r="D46" s="195"/>
      <c r="E46" s="195"/>
      <c r="F46" s="195"/>
      <c r="G46" s="195"/>
      <c r="H46" s="195"/>
      <c r="I46" s="195"/>
      <c r="J46" s="196"/>
    </row>
    <row r="47" spans="1:10" ht="13.5" customHeight="1" x14ac:dyDescent="0.2">
      <c r="A47" s="194"/>
      <c r="B47" s="195"/>
      <c r="C47" s="195"/>
      <c r="D47" s="195"/>
      <c r="E47" s="195"/>
      <c r="F47" s="195"/>
      <c r="G47" s="195"/>
      <c r="H47" s="195"/>
      <c r="I47" s="195"/>
      <c r="J47" s="196"/>
    </row>
    <row r="48" spans="1:10" ht="18" customHeight="1" x14ac:dyDescent="0.2">
      <c r="A48" s="194"/>
      <c r="B48" s="195"/>
      <c r="C48" s="195"/>
      <c r="D48" s="195"/>
      <c r="E48" s="195"/>
      <c r="F48" s="195"/>
      <c r="G48" s="195"/>
      <c r="H48" s="195"/>
      <c r="I48" s="195"/>
      <c r="J48" s="196"/>
    </row>
    <row r="49" spans="1:10" ht="45" customHeight="1" x14ac:dyDescent="0.2">
      <c r="A49" s="194"/>
      <c r="B49" s="195"/>
      <c r="C49" s="195"/>
      <c r="D49" s="195"/>
      <c r="E49" s="195"/>
      <c r="F49" s="195"/>
      <c r="G49" s="195"/>
      <c r="H49" s="195"/>
      <c r="I49" s="195"/>
      <c r="J49" s="196"/>
    </row>
    <row r="50" spans="1:10" ht="13.5" customHeight="1" x14ac:dyDescent="0.2">
      <c r="A50" s="194"/>
      <c r="B50" s="195"/>
      <c r="C50" s="195"/>
      <c r="D50" s="195"/>
      <c r="E50" s="195"/>
      <c r="F50" s="195"/>
      <c r="G50" s="195"/>
      <c r="H50" s="195"/>
      <c r="I50" s="195"/>
      <c r="J50" s="196"/>
    </row>
    <row r="51" spans="1:10" ht="13.5" customHeight="1" x14ac:dyDescent="0.2">
      <c r="A51" s="194"/>
      <c r="B51" s="195"/>
      <c r="C51" s="195"/>
      <c r="D51" s="195"/>
      <c r="E51" s="195"/>
      <c r="F51" s="195"/>
      <c r="G51" s="195"/>
      <c r="H51" s="195"/>
      <c r="I51" s="195"/>
      <c r="J51" s="196"/>
    </row>
    <row r="52" spans="1:10" ht="13.5" customHeight="1" x14ac:dyDescent="0.2">
      <c r="A52" s="194"/>
      <c r="B52" s="195"/>
      <c r="C52" s="195"/>
      <c r="D52" s="195"/>
      <c r="E52" s="195"/>
      <c r="F52" s="195"/>
      <c r="G52" s="195"/>
      <c r="H52" s="195"/>
      <c r="I52" s="195"/>
      <c r="J52" s="196"/>
    </row>
    <row r="53" spans="1:10" ht="13.5" customHeight="1" x14ac:dyDescent="0.2">
      <c r="A53" s="197"/>
      <c r="B53" s="198"/>
      <c r="C53" s="198"/>
      <c r="D53" s="198"/>
      <c r="E53" s="198"/>
      <c r="F53" s="198"/>
      <c r="G53" s="198"/>
      <c r="H53" s="198"/>
      <c r="I53" s="198"/>
      <c r="J53" s="199"/>
    </row>
    <row r="54" spans="1:10" ht="15.75" x14ac:dyDescent="0.25">
      <c r="A54" s="45"/>
      <c r="B54" s="45"/>
      <c r="C54" s="45"/>
      <c r="D54" s="45"/>
      <c r="E54" s="45"/>
      <c r="F54" s="45"/>
      <c r="G54" s="45"/>
      <c r="H54" s="45"/>
      <c r="I54" s="45"/>
      <c r="J54" s="45"/>
    </row>
    <row r="55" spans="1:10" ht="15.75" x14ac:dyDescent="0.25">
      <c r="A55" s="211" t="s">
        <v>341</v>
      </c>
      <c r="B55" s="211"/>
      <c r="C55" s="211"/>
      <c r="D55" s="211"/>
      <c r="E55" s="211"/>
      <c r="F55" s="211"/>
      <c r="G55" s="211"/>
      <c r="H55" s="211"/>
      <c r="I55" s="211"/>
      <c r="J55" s="211"/>
    </row>
    <row r="56" spans="1:10" ht="15.75" x14ac:dyDescent="0.25">
      <c r="A56" s="45"/>
      <c r="B56" s="45"/>
      <c r="C56" s="45"/>
      <c r="D56" s="45"/>
      <c r="E56" s="45"/>
      <c r="F56" s="45"/>
      <c r="G56" s="45"/>
      <c r="H56" s="45"/>
      <c r="I56" s="45"/>
      <c r="J56" s="45"/>
    </row>
    <row r="57" spans="1:10" ht="15.75" x14ac:dyDescent="0.25">
      <c r="A57" s="213" t="s">
        <v>342</v>
      </c>
      <c r="B57" s="213"/>
      <c r="C57" s="213"/>
      <c r="D57" s="213"/>
      <c r="E57" s="213"/>
      <c r="F57" s="213"/>
      <c r="G57" s="213"/>
      <c r="H57" s="213"/>
      <c r="I57" s="213"/>
      <c r="J57" s="213"/>
    </row>
    <row r="58" spans="1:10" x14ac:dyDescent="0.2">
      <c r="A58" s="214" t="s">
        <v>392</v>
      </c>
      <c r="B58" s="215"/>
      <c r="C58" s="215"/>
      <c r="D58" s="215"/>
      <c r="E58" s="215"/>
      <c r="F58" s="215"/>
      <c r="G58" s="215"/>
      <c r="H58" s="215"/>
      <c r="I58" s="215"/>
      <c r="J58" s="216"/>
    </row>
    <row r="59" spans="1:10" x14ac:dyDescent="0.2">
      <c r="A59" s="217"/>
      <c r="B59" s="218"/>
      <c r="C59" s="218"/>
      <c r="D59" s="218"/>
      <c r="E59" s="218"/>
      <c r="F59" s="218"/>
      <c r="G59" s="218"/>
      <c r="H59" s="218"/>
      <c r="I59" s="218"/>
      <c r="J59" s="219"/>
    </row>
    <row r="60" spans="1:10" x14ac:dyDescent="0.2">
      <c r="A60" s="217"/>
      <c r="B60" s="218"/>
      <c r="C60" s="218"/>
      <c r="D60" s="218"/>
      <c r="E60" s="218"/>
      <c r="F60" s="218"/>
      <c r="G60" s="218"/>
      <c r="H60" s="218"/>
      <c r="I60" s="218"/>
      <c r="J60" s="219"/>
    </row>
    <row r="61" spans="1:10" x14ac:dyDescent="0.2">
      <c r="A61" s="217"/>
      <c r="B61" s="218"/>
      <c r="C61" s="218"/>
      <c r="D61" s="218"/>
      <c r="E61" s="218"/>
      <c r="F61" s="218"/>
      <c r="G61" s="218"/>
      <c r="H61" s="218"/>
      <c r="I61" s="218"/>
      <c r="J61" s="219"/>
    </row>
    <row r="62" spans="1:10" x14ac:dyDescent="0.2">
      <c r="A62" s="217"/>
      <c r="B62" s="218"/>
      <c r="C62" s="218"/>
      <c r="D62" s="218"/>
      <c r="E62" s="218"/>
      <c r="F62" s="218"/>
      <c r="G62" s="218"/>
      <c r="H62" s="218"/>
      <c r="I62" s="218"/>
      <c r="J62" s="219"/>
    </row>
    <row r="63" spans="1:10" x14ac:dyDescent="0.2">
      <c r="A63" s="217"/>
      <c r="B63" s="218"/>
      <c r="C63" s="218"/>
      <c r="D63" s="218"/>
      <c r="E63" s="218"/>
      <c r="F63" s="218"/>
      <c r="G63" s="218"/>
      <c r="H63" s="218"/>
      <c r="I63" s="218"/>
      <c r="J63" s="219"/>
    </row>
    <row r="64" spans="1:10" ht="29.85" customHeight="1" x14ac:dyDescent="0.2">
      <c r="A64" s="220"/>
      <c r="B64" s="221"/>
      <c r="C64" s="221"/>
      <c r="D64" s="221"/>
      <c r="E64" s="221"/>
      <c r="F64" s="221"/>
      <c r="G64" s="221"/>
      <c r="H64" s="221"/>
      <c r="I64" s="221"/>
      <c r="J64" s="222"/>
    </row>
    <row r="65" spans="1:10" ht="15.75" x14ac:dyDescent="0.25">
      <c r="A65" s="45"/>
      <c r="B65" s="45"/>
      <c r="C65" s="45"/>
      <c r="D65" s="45"/>
      <c r="E65" s="45"/>
      <c r="F65" s="45"/>
      <c r="G65" s="45"/>
      <c r="H65" s="45"/>
      <c r="I65" s="45"/>
      <c r="J65" s="45"/>
    </row>
    <row r="66" spans="1:10" ht="15.75" x14ac:dyDescent="0.25">
      <c r="A66" s="213" t="s">
        <v>343</v>
      </c>
      <c r="B66" s="213"/>
      <c r="C66" s="213"/>
      <c r="D66" s="213"/>
      <c r="E66" s="213"/>
      <c r="F66" s="213"/>
      <c r="G66" s="213"/>
      <c r="H66" s="213"/>
      <c r="I66" s="213"/>
      <c r="J66" s="213"/>
    </row>
    <row r="67" spans="1:10" x14ac:dyDescent="0.2">
      <c r="A67" s="223" t="s">
        <v>494</v>
      </c>
      <c r="B67" s="224"/>
      <c r="C67" s="224"/>
      <c r="D67" s="224"/>
      <c r="E67" s="224"/>
      <c r="F67" s="224"/>
      <c r="G67" s="224"/>
      <c r="H67" s="224"/>
      <c r="I67" s="224"/>
      <c r="J67" s="225"/>
    </row>
    <row r="68" spans="1:10" x14ac:dyDescent="0.2">
      <c r="A68" s="226"/>
      <c r="B68" s="227"/>
      <c r="C68" s="227"/>
      <c r="D68" s="227"/>
      <c r="E68" s="227"/>
      <c r="F68" s="227"/>
      <c r="G68" s="227"/>
      <c r="H68" s="227"/>
      <c r="I68" s="227"/>
      <c r="J68" s="228"/>
    </row>
    <row r="69" spans="1:10" x14ac:dyDescent="0.2">
      <c r="A69" s="226"/>
      <c r="B69" s="227"/>
      <c r="C69" s="227"/>
      <c r="D69" s="227"/>
      <c r="E69" s="227"/>
      <c r="F69" s="227"/>
      <c r="G69" s="227"/>
      <c r="H69" s="227"/>
      <c r="I69" s="227"/>
      <c r="J69" s="228"/>
    </row>
    <row r="70" spans="1:10" x14ac:dyDescent="0.2">
      <c r="A70" s="226"/>
      <c r="B70" s="227"/>
      <c r="C70" s="227"/>
      <c r="D70" s="227"/>
      <c r="E70" s="227"/>
      <c r="F70" s="227"/>
      <c r="G70" s="227"/>
      <c r="H70" s="227"/>
      <c r="I70" s="227"/>
      <c r="J70" s="228"/>
    </row>
    <row r="71" spans="1:10" x14ac:dyDescent="0.2">
      <c r="A71" s="226"/>
      <c r="B71" s="227"/>
      <c r="C71" s="227"/>
      <c r="D71" s="227"/>
      <c r="E71" s="227"/>
      <c r="F71" s="227"/>
      <c r="G71" s="227"/>
      <c r="H71" s="227"/>
      <c r="I71" s="227"/>
      <c r="J71" s="228"/>
    </row>
    <row r="72" spans="1:10" x14ac:dyDescent="0.2">
      <c r="A72" s="226"/>
      <c r="B72" s="227"/>
      <c r="C72" s="227"/>
      <c r="D72" s="227"/>
      <c r="E72" s="227"/>
      <c r="F72" s="227"/>
      <c r="G72" s="227"/>
      <c r="H72" s="227"/>
      <c r="I72" s="227"/>
      <c r="J72" s="228"/>
    </row>
    <row r="73" spans="1:10" ht="67.900000000000006" customHeight="1" x14ac:dyDescent="0.2">
      <c r="A73" s="229"/>
      <c r="B73" s="230"/>
      <c r="C73" s="230"/>
      <c r="D73" s="230"/>
      <c r="E73" s="230"/>
      <c r="F73" s="230"/>
      <c r="G73" s="230"/>
      <c r="H73" s="230"/>
      <c r="I73" s="230"/>
      <c r="J73" s="231"/>
    </row>
    <row r="74" spans="1:10" ht="15.75" x14ac:dyDescent="0.25">
      <c r="A74" s="45"/>
      <c r="B74" s="45"/>
      <c r="C74" s="45"/>
      <c r="D74" s="45"/>
      <c r="E74" s="45"/>
      <c r="F74" s="45"/>
      <c r="G74" s="45"/>
      <c r="H74" s="45"/>
      <c r="I74" s="45"/>
      <c r="J74" s="45"/>
    </row>
    <row r="75" spans="1:10" ht="15.75" x14ac:dyDescent="0.25">
      <c r="A75" s="211" t="s">
        <v>344</v>
      </c>
      <c r="B75" s="211"/>
      <c r="C75" s="211"/>
      <c r="D75" s="211"/>
      <c r="E75" s="211"/>
      <c r="F75" s="211"/>
      <c r="G75" s="211"/>
      <c r="H75" s="211"/>
      <c r="I75" s="211"/>
      <c r="J75" s="211"/>
    </row>
    <row r="76" spans="1:10" ht="15.75" x14ac:dyDescent="0.25">
      <c r="A76" s="45"/>
      <c r="B76" s="45"/>
      <c r="C76" s="45"/>
      <c r="D76" s="45"/>
      <c r="E76" s="45"/>
      <c r="F76" s="45"/>
      <c r="G76" s="45"/>
      <c r="H76" s="45"/>
      <c r="I76" s="45"/>
      <c r="J76" s="45"/>
    </row>
    <row r="77" spans="1:10" x14ac:dyDescent="0.2">
      <c r="A77" s="202" t="s">
        <v>393</v>
      </c>
      <c r="B77" s="203"/>
      <c r="C77" s="203"/>
      <c r="D77" s="203"/>
      <c r="E77" s="203"/>
      <c r="F77" s="203"/>
      <c r="G77" s="203"/>
      <c r="H77" s="203"/>
      <c r="I77" s="203"/>
      <c r="J77" s="204"/>
    </row>
    <row r="78" spans="1:10" x14ac:dyDescent="0.2">
      <c r="A78" s="205"/>
      <c r="B78" s="206"/>
      <c r="C78" s="206"/>
      <c r="D78" s="206"/>
      <c r="E78" s="206"/>
      <c r="F78" s="206"/>
      <c r="G78" s="206"/>
      <c r="H78" s="206"/>
      <c r="I78" s="206"/>
      <c r="J78" s="207"/>
    </row>
    <row r="79" spans="1:10" x14ac:dyDescent="0.2">
      <c r="A79" s="205"/>
      <c r="B79" s="206"/>
      <c r="C79" s="206"/>
      <c r="D79" s="206"/>
      <c r="E79" s="206"/>
      <c r="F79" s="206"/>
      <c r="G79" s="206"/>
      <c r="H79" s="206"/>
      <c r="I79" s="206"/>
      <c r="J79" s="207"/>
    </row>
    <row r="80" spans="1:10" x14ac:dyDescent="0.2">
      <c r="A80" s="205"/>
      <c r="B80" s="206"/>
      <c r="C80" s="206"/>
      <c r="D80" s="206"/>
      <c r="E80" s="206"/>
      <c r="F80" s="206"/>
      <c r="G80" s="206"/>
      <c r="H80" s="206"/>
      <c r="I80" s="206"/>
      <c r="J80" s="207"/>
    </row>
    <row r="81" spans="1:10" ht="0.75" customHeight="1" x14ac:dyDescent="0.2">
      <c r="A81" s="205"/>
      <c r="B81" s="206"/>
      <c r="C81" s="206"/>
      <c r="D81" s="206"/>
      <c r="E81" s="206"/>
      <c r="F81" s="206"/>
      <c r="G81" s="206"/>
      <c r="H81" s="206"/>
      <c r="I81" s="206"/>
      <c r="J81" s="207"/>
    </row>
    <row r="82" spans="1:10" hidden="1" x14ac:dyDescent="0.2">
      <c r="A82" s="205"/>
      <c r="B82" s="206"/>
      <c r="C82" s="206"/>
      <c r="D82" s="206"/>
      <c r="E82" s="206"/>
      <c r="F82" s="206"/>
      <c r="G82" s="206"/>
      <c r="H82" s="206"/>
      <c r="I82" s="206"/>
      <c r="J82" s="207"/>
    </row>
    <row r="83" spans="1:10" hidden="1" x14ac:dyDescent="0.2">
      <c r="A83" s="205"/>
      <c r="B83" s="206"/>
      <c r="C83" s="206"/>
      <c r="D83" s="206"/>
      <c r="E83" s="206"/>
      <c r="F83" s="206"/>
      <c r="G83" s="206"/>
      <c r="H83" s="206"/>
      <c r="I83" s="206"/>
      <c r="J83" s="207"/>
    </row>
    <row r="84" spans="1:10" hidden="1" x14ac:dyDescent="0.2">
      <c r="A84" s="205"/>
      <c r="B84" s="206"/>
      <c r="C84" s="206"/>
      <c r="D84" s="206"/>
      <c r="E84" s="206"/>
      <c r="F84" s="206"/>
      <c r="G84" s="206"/>
      <c r="H84" s="206"/>
      <c r="I84" s="206"/>
      <c r="J84" s="207"/>
    </row>
    <row r="85" spans="1:10" hidden="1" x14ac:dyDescent="0.2">
      <c r="A85" s="205"/>
      <c r="B85" s="206"/>
      <c r="C85" s="206"/>
      <c r="D85" s="206"/>
      <c r="E85" s="206"/>
      <c r="F85" s="206"/>
      <c r="G85" s="206"/>
      <c r="H85" s="206"/>
      <c r="I85" s="206"/>
      <c r="J85" s="207"/>
    </row>
    <row r="86" spans="1:10" hidden="1" x14ac:dyDescent="0.2">
      <c r="A86" s="205"/>
      <c r="B86" s="206"/>
      <c r="C86" s="206"/>
      <c r="D86" s="206"/>
      <c r="E86" s="206"/>
      <c r="F86" s="206"/>
      <c r="G86" s="206"/>
      <c r="H86" s="206"/>
      <c r="I86" s="206"/>
      <c r="J86" s="207"/>
    </row>
    <row r="87" spans="1:10" hidden="1" x14ac:dyDescent="0.2">
      <c r="A87" s="205"/>
      <c r="B87" s="206"/>
      <c r="C87" s="206"/>
      <c r="D87" s="206"/>
      <c r="E87" s="206"/>
      <c r="F87" s="206"/>
      <c r="G87" s="206"/>
      <c r="H87" s="206"/>
      <c r="I87" s="206"/>
      <c r="J87" s="207"/>
    </row>
    <row r="88" spans="1:10" hidden="1" x14ac:dyDescent="0.2">
      <c r="A88" s="205"/>
      <c r="B88" s="206"/>
      <c r="C88" s="206"/>
      <c r="D88" s="206"/>
      <c r="E88" s="206"/>
      <c r="F88" s="206"/>
      <c r="G88" s="206"/>
      <c r="H88" s="206"/>
      <c r="I88" s="206"/>
      <c r="J88" s="207"/>
    </row>
    <row r="89" spans="1:10" hidden="1" x14ac:dyDescent="0.2">
      <c r="A89" s="205"/>
      <c r="B89" s="206"/>
      <c r="C89" s="206"/>
      <c r="D89" s="206"/>
      <c r="E89" s="206"/>
      <c r="F89" s="206"/>
      <c r="G89" s="206"/>
      <c r="H89" s="206"/>
      <c r="I89" s="206"/>
      <c r="J89" s="207"/>
    </row>
    <row r="90" spans="1:10" hidden="1" x14ac:dyDescent="0.2">
      <c r="A90" s="208"/>
      <c r="B90" s="209"/>
      <c r="C90" s="209"/>
      <c r="D90" s="209"/>
      <c r="E90" s="209"/>
      <c r="F90" s="209"/>
      <c r="G90" s="209"/>
      <c r="H90" s="209"/>
      <c r="I90" s="209"/>
      <c r="J90" s="210"/>
    </row>
    <row r="91" spans="1:10" ht="15.75" x14ac:dyDescent="0.25">
      <c r="A91" s="45"/>
      <c r="B91" s="45"/>
      <c r="C91" s="45"/>
      <c r="D91" s="45"/>
      <c r="E91" s="45"/>
      <c r="F91" s="45"/>
      <c r="G91" s="45"/>
      <c r="H91" s="45"/>
      <c r="I91" s="45"/>
      <c r="J91" s="45"/>
    </row>
    <row r="92" spans="1:10" ht="15.75" x14ac:dyDescent="0.25">
      <c r="A92" s="211" t="s">
        <v>345</v>
      </c>
      <c r="B92" s="211"/>
      <c r="C92" s="211"/>
      <c r="D92" s="211"/>
      <c r="E92" s="211"/>
      <c r="F92" s="211"/>
      <c r="G92" s="211"/>
      <c r="H92" s="211"/>
      <c r="I92" s="211"/>
      <c r="J92" s="211"/>
    </row>
    <row r="93" spans="1:10" ht="15.75" x14ac:dyDescent="0.25">
      <c r="A93" s="45"/>
      <c r="B93" s="45"/>
      <c r="C93" s="45"/>
      <c r="D93" s="45"/>
      <c r="E93" s="45"/>
      <c r="F93" s="45"/>
      <c r="G93" s="45"/>
      <c r="H93" s="45"/>
      <c r="I93" s="45"/>
      <c r="J93" s="45"/>
    </row>
    <row r="94" spans="1:10" ht="13.5" customHeight="1" x14ac:dyDescent="0.2">
      <c r="A94" s="202" t="s">
        <v>394</v>
      </c>
      <c r="B94" s="203"/>
      <c r="C94" s="203"/>
      <c r="D94" s="203"/>
      <c r="E94" s="203"/>
      <c r="F94" s="203"/>
      <c r="G94" s="203"/>
      <c r="H94" s="203"/>
      <c r="I94" s="203"/>
      <c r="J94" s="204"/>
    </row>
    <row r="95" spans="1:10" ht="13.5" customHeight="1" x14ac:dyDescent="0.2">
      <c r="A95" s="205"/>
      <c r="B95" s="206"/>
      <c r="C95" s="206"/>
      <c r="D95" s="206"/>
      <c r="E95" s="206"/>
      <c r="F95" s="206"/>
      <c r="G95" s="206"/>
      <c r="H95" s="206"/>
      <c r="I95" s="206"/>
      <c r="J95" s="207"/>
    </row>
    <row r="96" spans="1:10" ht="13.5" customHeight="1" x14ac:dyDescent="0.2">
      <c r="A96" s="205"/>
      <c r="B96" s="206"/>
      <c r="C96" s="206"/>
      <c r="D96" s="206"/>
      <c r="E96" s="206"/>
      <c r="F96" s="206"/>
      <c r="G96" s="206"/>
      <c r="H96" s="206"/>
      <c r="I96" s="206"/>
      <c r="J96" s="207"/>
    </row>
    <row r="97" spans="1:10" ht="4.1500000000000004" customHeight="1" x14ac:dyDescent="0.2">
      <c r="A97" s="205"/>
      <c r="B97" s="206"/>
      <c r="C97" s="206"/>
      <c r="D97" s="206"/>
      <c r="E97" s="206"/>
      <c r="F97" s="206"/>
      <c r="G97" s="206"/>
      <c r="H97" s="206"/>
      <c r="I97" s="206"/>
      <c r="J97" s="207"/>
    </row>
    <row r="98" spans="1:10" ht="12.95" hidden="1" customHeight="1" x14ac:dyDescent="0.2">
      <c r="A98" s="205"/>
      <c r="B98" s="206"/>
      <c r="C98" s="206"/>
      <c r="D98" s="206"/>
      <c r="E98" s="206"/>
      <c r="F98" s="206"/>
      <c r="G98" s="206"/>
      <c r="H98" s="206"/>
      <c r="I98" s="206"/>
      <c r="J98" s="207"/>
    </row>
    <row r="99" spans="1:10" ht="12.95" hidden="1" customHeight="1" x14ac:dyDescent="0.2">
      <c r="A99" s="205"/>
      <c r="B99" s="206"/>
      <c r="C99" s="206"/>
      <c r="D99" s="206"/>
      <c r="E99" s="206"/>
      <c r="F99" s="206"/>
      <c r="G99" s="206"/>
      <c r="H99" s="206"/>
      <c r="I99" s="206"/>
      <c r="J99" s="207"/>
    </row>
    <row r="100" spans="1:10" ht="12.95" hidden="1" customHeight="1" x14ac:dyDescent="0.2">
      <c r="A100" s="205"/>
      <c r="B100" s="206"/>
      <c r="C100" s="206"/>
      <c r="D100" s="206"/>
      <c r="E100" s="206"/>
      <c r="F100" s="206"/>
      <c r="G100" s="206"/>
      <c r="H100" s="206"/>
      <c r="I100" s="206"/>
      <c r="J100" s="207"/>
    </row>
    <row r="101" spans="1:10" ht="12.95" hidden="1" customHeight="1" x14ac:dyDescent="0.2">
      <c r="A101" s="205"/>
      <c r="B101" s="206"/>
      <c r="C101" s="206"/>
      <c r="D101" s="206"/>
      <c r="E101" s="206"/>
      <c r="F101" s="206"/>
      <c r="G101" s="206"/>
      <c r="H101" s="206"/>
      <c r="I101" s="206"/>
      <c r="J101" s="207"/>
    </row>
    <row r="102" spans="1:10" ht="12.95" hidden="1" customHeight="1" x14ac:dyDescent="0.2">
      <c r="A102" s="205"/>
      <c r="B102" s="206"/>
      <c r="C102" s="206"/>
      <c r="D102" s="206"/>
      <c r="E102" s="206"/>
      <c r="F102" s="206"/>
      <c r="G102" s="206"/>
      <c r="H102" s="206"/>
      <c r="I102" s="206"/>
      <c r="J102" s="207"/>
    </row>
    <row r="103" spans="1:10" ht="12.95" hidden="1" customHeight="1" x14ac:dyDescent="0.2">
      <c r="A103" s="205"/>
      <c r="B103" s="206"/>
      <c r="C103" s="206"/>
      <c r="D103" s="206"/>
      <c r="E103" s="206"/>
      <c r="F103" s="206"/>
      <c r="G103" s="206"/>
      <c r="H103" s="206"/>
      <c r="I103" s="206"/>
      <c r="J103" s="207"/>
    </row>
    <row r="104" spans="1:10" ht="12.95" hidden="1" customHeight="1" x14ac:dyDescent="0.2">
      <c r="A104" s="205"/>
      <c r="B104" s="206"/>
      <c r="C104" s="206"/>
      <c r="D104" s="206"/>
      <c r="E104" s="206"/>
      <c r="F104" s="206"/>
      <c r="G104" s="206"/>
      <c r="H104" s="206"/>
      <c r="I104" s="206"/>
      <c r="J104" s="207"/>
    </row>
    <row r="105" spans="1:10" ht="12.95" hidden="1" customHeight="1" x14ac:dyDescent="0.2">
      <c r="A105" s="208"/>
      <c r="B105" s="209"/>
      <c r="C105" s="209"/>
      <c r="D105" s="209"/>
      <c r="E105" s="209"/>
      <c r="F105" s="209"/>
      <c r="G105" s="209"/>
      <c r="H105" s="209"/>
      <c r="I105" s="209"/>
      <c r="J105" s="210"/>
    </row>
    <row r="106" spans="1:10" ht="13.5" customHeight="1" x14ac:dyDescent="0.25">
      <c r="A106" s="51"/>
      <c r="B106" s="51"/>
      <c r="C106" s="51"/>
      <c r="D106" s="51"/>
      <c r="E106" s="51"/>
      <c r="F106" s="51"/>
      <c r="G106" s="51"/>
      <c r="H106" s="51"/>
      <c r="I106" s="51"/>
      <c r="J106" s="51"/>
    </row>
    <row r="107" spans="1:10" ht="13.5" customHeight="1" x14ac:dyDescent="0.25">
      <c r="A107" s="51"/>
      <c r="B107" s="51"/>
      <c r="C107" s="51"/>
      <c r="D107" s="51"/>
      <c r="E107" s="51"/>
      <c r="F107" s="51"/>
      <c r="G107" s="51"/>
      <c r="H107" s="51"/>
      <c r="I107" s="51"/>
      <c r="J107" s="51"/>
    </row>
    <row r="108" spans="1:10" ht="15.75" x14ac:dyDescent="0.25">
      <c r="A108" s="211" t="s">
        <v>346</v>
      </c>
      <c r="B108" s="211"/>
      <c r="C108" s="211"/>
      <c r="D108" s="211"/>
      <c r="E108" s="211"/>
      <c r="F108" s="211"/>
      <c r="G108" s="211"/>
      <c r="H108" s="211"/>
      <c r="I108" s="211"/>
      <c r="J108" s="211"/>
    </row>
    <row r="109" spans="1:10" ht="15.75" x14ac:dyDescent="0.25">
      <c r="A109" s="45"/>
      <c r="B109" s="45"/>
      <c r="C109" s="45"/>
      <c r="D109" s="45"/>
      <c r="E109" s="45"/>
      <c r="F109" s="45"/>
      <c r="G109" s="45"/>
      <c r="H109" s="45"/>
      <c r="I109" s="45"/>
      <c r="J109" s="45"/>
    </row>
    <row r="110" spans="1:10" x14ac:dyDescent="0.2">
      <c r="A110" s="191" t="s">
        <v>395</v>
      </c>
      <c r="B110" s="192"/>
      <c r="C110" s="192"/>
      <c r="D110" s="192"/>
      <c r="E110" s="192"/>
      <c r="F110" s="192"/>
      <c r="G110" s="192"/>
      <c r="H110" s="192"/>
      <c r="I110" s="192"/>
      <c r="J110" s="193"/>
    </row>
    <row r="111" spans="1:10" x14ac:dyDescent="0.2">
      <c r="A111" s="194"/>
      <c r="B111" s="195"/>
      <c r="C111" s="195"/>
      <c r="D111" s="195"/>
      <c r="E111" s="195"/>
      <c r="F111" s="195"/>
      <c r="G111" s="195"/>
      <c r="H111" s="195"/>
      <c r="I111" s="195"/>
      <c r="J111" s="196"/>
    </row>
    <row r="112" spans="1:10" x14ac:dyDescent="0.2">
      <c r="A112" s="194"/>
      <c r="B112" s="195"/>
      <c r="C112" s="195"/>
      <c r="D112" s="195"/>
      <c r="E112" s="195"/>
      <c r="F112" s="195"/>
      <c r="G112" s="195"/>
      <c r="H112" s="195"/>
      <c r="I112" s="195"/>
      <c r="J112" s="196"/>
    </row>
    <row r="113" spans="1:10" x14ac:dyDescent="0.2">
      <c r="A113" s="194"/>
      <c r="B113" s="195"/>
      <c r="C113" s="195"/>
      <c r="D113" s="195"/>
      <c r="E113" s="195"/>
      <c r="F113" s="195"/>
      <c r="G113" s="195"/>
      <c r="H113" s="195"/>
      <c r="I113" s="195"/>
      <c r="J113" s="196"/>
    </row>
    <row r="114" spans="1:10" x14ac:dyDescent="0.2">
      <c r="A114" s="194"/>
      <c r="B114" s="195"/>
      <c r="C114" s="195"/>
      <c r="D114" s="195"/>
      <c r="E114" s="195"/>
      <c r="F114" s="195"/>
      <c r="G114" s="195"/>
      <c r="H114" s="195"/>
      <c r="I114" s="195"/>
      <c r="J114" s="196"/>
    </row>
    <row r="115" spans="1:10" ht="4.1500000000000004" customHeight="1" x14ac:dyDescent="0.2">
      <c r="A115" s="194"/>
      <c r="B115" s="195"/>
      <c r="C115" s="195"/>
      <c r="D115" s="195"/>
      <c r="E115" s="195"/>
      <c r="F115" s="195"/>
      <c r="G115" s="195"/>
      <c r="H115" s="195"/>
      <c r="I115" s="195"/>
      <c r="J115" s="196"/>
    </row>
    <row r="116" spans="1:10" ht="12.95" hidden="1" customHeight="1" x14ac:dyDescent="0.2">
      <c r="A116" s="194"/>
      <c r="B116" s="195"/>
      <c r="C116" s="195"/>
      <c r="D116" s="195"/>
      <c r="E116" s="195"/>
      <c r="F116" s="195"/>
      <c r="G116" s="195"/>
      <c r="H116" s="195"/>
      <c r="I116" s="195"/>
      <c r="J116" s="196"/>
    </row>
    <row r="117" spans="1:10" ht="12.95" hidden="1" customHeight="1" x14ac:dyDescent="0.2">
      <c r="A117" s="194"/>
      <c r="B117" s="195"/>
      <c r="C117" s="195"/>
      <c r="D117" s="195"/>
      <c r="E117" s="195"/>
      <c r="F117" s="195"/>
      <c r="G117" s="195"/>
      <c r="H117" s="195"/>
      <c r="I117" s="195"/>
      <c r="J117" s="196"/>
    </row>
    <row r="118" spans="1:10" ht="12.95" hidden="1" customHeight="1" x14ac:dyDescent="0.2">
      <c r="A118" s="194"/>
      <c r="B118" s="195"/>
      <c r="C118" s="195"/>
      <c r="D118" s="195"/>
      <c r="E118" s="195"/>
      <c r="F118" s="195"/>
      <c r="G118" s="195"/>
      <c r="H118" s="195"/>
      <c r="I118" s="195"/>
      <c r="J118" s="196"/>
    </row>
    <row r="119" spans="1:10" ht="12.95" hidden="1" customHeight="1" x14ac:dyDescent="0.2">
      <c r="A119" s="194"/>
      <c r="B119" s="195"/>
      <c r="C119" s="195"/>
      <c r="D119" s="195"/>
      <c r="E119" s="195"/>
      <c r="F119" s="195"/>
      <c r="G119" s="195"/>
      <c r="H119" s="195"/>
      <c r="I119" s="195"/>
      <c r="J119" s="196"/>
    </row>
    <row r="120" spans="1:10" ht="12.95" hidden="1" customHeight="1" x14ac:dyDescent="0.2">
      <c r="A120" s="194"/>
      <c r="B120" s="195"/>
      <c r="C120" s="195"/>
      <c r="D120" s="195"/>
      <c r="E120" s="195"/>
      <c r="F120" s="195"/>
      <c r="G120" s="195"/>
      <c r="H120" s="195"/>
      <c r="I120" s="195"/>
      <c r="J120" s="196"/>
    </row>
    <row r="121" spans="1:10" ht="12.95" hidden="1" customHeight="1" x14ac:dyDescent="0.2">
      <c r="A121" s="194"/>
      <c r="B121" s="195"/>
      <c r="C121" s="195"/>
      <c r="D121" s="195"/>
      <c r="E121" s="195"/>
      <c r="F121" s="195"/>
      <c r="G121" s="195"/>
      <c r="H121" s="195"/>
      <c r="I121" s="195"/>
      <c r="J121" s="196"/>
    </row>
    <row r="122" spans="1:10" ht="12.95" hidden="1" customHeight="1" x14ac:dyDescent="0.2">
      <c r="A122" s="194"/>
      <c r="B122" s="195"/>
      <c r="C122" s="195"/>
      <c r="D122" s="195"/>
      <c r="E122" s="195"/>
      <c r="F122" s="195"/>
      <c r="G122" s="195"/>
      <c r="H122" s="195"/>
      <c r="I122" s="195"/>
      <c r="J122" s="196"/>
    </row>
    <row r="123" spans="1:10" ht="12.95" hidden="1" customHeight="1" x14ac:dyDescent="0.2">
      <c r="A123" s="194"/>
      <c r="B123" s="195"/>
      <c r="C123" s="195"/>
      <c r="D123" s="195"/>
      <c r="E123" s="195"/>
      <c r="F123" s="195"/>
      <c r="G123" s="195"/>
      <c r="H123" s="195"/>
      <c r="I123" s="195"/>
      <c r="J123" s="196"/>
    </row>
    <row r="124" spans="1:10" ht="12.95" hidden="1" customHeight="1" x14ac:dyDescent="0.2">
      <c r="A124" s="194"/>
      <c r="B124" s="195"/>
      <c r="C124" s="195"/>
      <c r="D124" s="195"/>
      <c r="E124" s="195"/>
      <c r="F124" s="195"/>
      <c r="G124" s="195"/>
      <c r="H124" s="195"/>
      <c r="I124" s="195"/>
      <c r="J124" s="196"/>
    </row>
    <row r="125" spans="1:10" ht="12.95" hidden="1" customHeight="1" x14ac:dyDescent="0.2">
      <c r="A125" s="194"/>
      <c r="B125" s="195"/>
      <c r="C125" s="195"/>
      <c r="D125" s="195"/>
      <c r="E125" s="195"/>
      <c r="F125" s="195"/>
      <c r="G125" s="195"/>
      <c r="H125" s="195"/>
      <c r="I125" s="195"/>
      <c r="J125" s="196"/>
    </row>
    <row r="126" spans="1:10" ht="12.95" hidden="1" customHeight="1" x14ac:dyDescent="0.2">
      <c r="A126" s="194"/>
      <c r="B126" s="195"/>
      <c r="C126" s="195"/>
      <c r="D126" s="195"/>
      <c r="E126" s="195"/>
      <c r="F126" s="195"/>
      <c r="G126" s="195"/>
      <c r="H126" s="195"/>
      <c r="I126" s="195"/>
      <c r="J126" s="196"/>
    </row>
    <row r="127" spans="1:10" ht="12.95" hidden="1" customHeight="1" x14ac:dyDescent="0.2">
      <c r="A127" s="194"/>
      <c r="B127" s="195"/>
      <c r="C127" s="195"/>
      <c r="D127" s="195"/>
      <c r="E127" s="195"/>
      <c r="F127" s="195"/>
      <c r="G127" s="195"/>
      <c r="H127" s="195"/>
      <c r="I127" s="195"/>
      <c r="J127" s="196"/>
    </row>
    <row r="128" spans="1:10" ht="12.95" hidden="1" customHeight="1" x14ac:dyDescent="0.2">
      <c r="A128" s="194"/>
      <c r="B128" s="195"/>
      <c r="C128" s="195"/>
      <c r="D128" s="195"/>
      <c r="E128" s="195"/>
      <c r="F128" s="195"/>
      <c r="G128" s="195"/>
      <c r="H128" s="195"/>
      <c r="I128" s="195"/>
      <c r="J128" s="196"/>
    </row>
    <row r="129" spans="1:10" ht="12.95" hidden="1" customHeight="1" x14ac:dyDescent="0.2">
      <c r="A129" s="194"/>
      <c r="B129" s="195"/>
      <c r="C129" s="195"/>
      <c r="D129" s="195"/>
      <c r="E129" s="195"/>
      <c r="F129" s="195"/>
      <c r="G129" s="195"/>
      <c r="H129" s="195"/>
      <c r="I129" s="195"/>
      <c r="J129" s="196"/>
    </row>
    <row r="130" spans="1:10" ht="12.95" hidden="1" customHeight="1" x14ac:dyDescent="0.2">
      <c r="A130" s="194"/>
      <c r="B130" s="195"/>
      <c r="C130" s="195"/>
      <c r="D130" s="195"/>
      <c r="E130" s="195"/>
      <c r="F130" s="195"/>
      <c r="G130" s="195"/>
      <c r="H130" s="195"/>
      <c r="I130" s="195"/>
      <c r="J130" s="196"/>
    </row>
    <row r="131" spans="1:10" ht="12.95" hidden="1" customHeight="1" x14ac:dyDescent="0.2">
      <c r="A131" s="194"/>
      <c r="B131" s="195"/>
      <c r="C131" s="195"/>
      <c r="D131" s="195"/>
      <c r="E131" s="195"/>
      <c r="F131" s="195"/>
      <c r="G131" s="195"/>
      <c r="H131" s="195"/>
      <c r="I131" s="195"/>
      <c r="J131" s="196"/>
    </row>
    <row r="132" spans="1:10" ht="12.95" hidden="1" customHeight="1" x14ac:dyDescent="0.2">
      <c r="A132" s="194"/>
      <c r="B132" s="195"/>
      <c r="C132" s="195"/>
      <c r="D132" s="195"/>
      <c r="E132" s="195"/>
      <c r="F132" s="195"/>
      <c r="G132" s="195"/>
      <c r="H132" s="195"/>
      <c r="I132" s="195"/>
      <c r="J132" s="196"/>
    </row>
    <row r="133" spans="1:10" ht="12.95" hidden="1" customHeight="1" x14ac:dyDescent="0.2">
      <c r="A133" s="194"/>
      <c r="B133" s="195"/>
      <c r="C133" s="195"/>
      <c r="D133" s="195"/>
      <c r="E133" s="195"/>
      <c r="F133" s="195"/>
      <c r="G133" s="195"/>
      <c r="H133" s="195"/>
      <c r="I133" s="195"/>
      <c r="J133" s="196"/>
    </row>
    <row r="134" spans="1:10" ht="12.95" hidden="1" customHeight="1" x14ac:dyDescent="0.2">
      <c r="A134" s="194"/>
      <c r="B134" s="195"/>
      <c r="C134" s="195"/>
      <c r="D134" s="195"/>
      <c r="E134" s="195"/>
      <c r="F134" s="195"/>
      <c r="G134" s="195"/>
      <c r="H134" s="195"/>
      <c r="I134" s="195"/>
      <c r="J134" s="196"/>
    </row>
    <row r="135" spans="1:10" ht="12.95" hidden="1" customHeight="1" x14ac:dyDescent="0.2">
      <c r="A135" s="197"/>
      <c r="B135" s="198"/>
      <c r="C135" s="198"/>
      <c r="D135" s="198"/>
      <c r="E135" s="198"/>
      <c r="F135" s="198"/>
      <c r="G135" s="198"/>
      <c r="H135" s="198"/>
      <c r="I135" s="198"/>
      <c r="J135" s="199"/>
    </row>
    <row r="136" spans="1:10" ht="15.75" x14ac:dyDescent="0.25">
      <c r="A136" s="45"/>
      <c r="B136" s="45"/>
      <c r="C136" s="45"/>
      <c r="D136" s="45"/>
      <c r="E136" s="45"/>
      <c r="F136" s="45"/>
      <c r="G136" s="45"/>
      <c r="H136" s="45"/>
      <c r="I136" s="45"/>
      <c r="J136" s="45"/>
    </row>
    <row r="137" spans="1:10" ht="15.75" x14ac:dyDescent="0.25">
      <c r="A137" s="211" t="s">
        <v>347</v>
      </c>
      <c r="B137" s="211"/>
      <c r="C137" s="211"/>
      <c r="D137" s="211"/>
      <c r="E137" s="211"/>
      <c r="F137" s="211"/>
      <c r="G137" s="211"/>
      <c r="H137" s="211"/>
      <c r="I137" s="211"/>
      <c r="J137" s="211"/>
    </row>
    <row r="138" spans="1:10" s="43" customFormat="1" ht="15.75" x14ac:dyDescent="0.25">
      <c r="A138" s="50"/>
      <c r="B138" s="50"/>
      <c r="C138" s="50"/>
      <c r="D138" s="50"/>
      <c r="E138" s="50"/>
      <c r="F138" s="50"/>
      <c r="G138" s="50"/>
      <c r="H138" s="50"/>
      <c r="I138" s="50"/>
      <c r="J138" s="50"/>
    </row>
    <row r="139" spans="1:10" ht="15.75" x14ac:dyDescent="0.25">
      <c r="A139" s="213"/>
      <c r="B139" s="213"/>
      <c r="C139" s="213"/>
      <c r="D139" s="212" t="s">
        <v>371</v>
      </c>
      <c r="E139" s="212"/>
      <c r="F139" s="212"/>
      <c r="G139" s="212"/>
      <c r="H139" s="212" t="s">
        <v>372</v>
      </c>
      <c r="I139" s="212"/>
      <c r="J139" s="212"/>
    </row>
    <row r="140" spans="1:10" ht="15.75" x14ac:dyDescent="0.25">
      <c r="A140" s="212" t="s">
        <v>370</v>
      </c>
      <c r="B140" s="212"/>
      <c r="C140" s="212"/>
      <c r="D140" s="187" t="s">
        <v>396</v>
      </c>
      <c r="E140" s="188"/>
      <c r="F140" s="188"/>
      <c r="G140" s="189"/>
      <c r="H140" s="187" t="s">
        <v>404</v>
      </c>
      <c r="I140" s="188"/>
      <c r="J140" s="189"/>
    </row>
    <row r="141" spans="1:10" ht="15.75" x14ac:dyDescent="0.25">
      <c r="A141" s="190" t="s">
        <v>348</v>
      </c>
      <c r="B141" s="190"/>
      <c r="C141" s="190"/>
      <c r="D141" s="187" t="s">
        <v>523</v>
      </c>
      <c r="E141" s="188"/>
      <c r="F141" s="188"/>
      <c r="G141" s="189"/>
      <c r="H141" s="187" t="s">
        <v>524</v>
      </c>
      <c r="I141" s="188"/>
      <c r="J141" s="189"/>
    </row>
    <row r="142" spans="1:10" ht="15.75" x14ac:dyDescent="0.25">
      <c r="A142" s="190"/>
      <c r="B142" s="190"/>
      <c r="C142" s="190"/>
      <c r="D142" s="187" t="s">
        <v>399</v>
      </c>
      <c r="E142" s="188"/>
      <c r="F142" s="188"/>
      <c r="G142" s="189"/>
      <c r="H142" s="187" t="s">
        <v>402</v>
      </c>
      <c r="I142" s="188"/>
      <c r="J142" s="189"/>
    </row>
    <row r="143" spans="1:10" ht="15.75" x14ac:dyDescent="0.25">
      <c r="A143" s="190"/>
      <c r="B143" s="190"/>
      <c r="C143" s="190"/>
      <c r="D143" s="187" t="s">
        <v>400</v>
      </c>
      <c r="E143" s="188"/>
      <c r="F143" s="188"/>
      <c r="G143" s="189"/>
      <c r="H143" s="187" t="s">
        <v>403</v>
      </c>
      <c r="I143" s="188"/>
      <c r="J143" s="189"/>
    </row>
    <row r="144" spans="1:10" ht="15.75" x14ac:dyDescent="0.25">
      <c r="A144" s="190"/>
      <c r="B144" s="190"/>
      <c r="C144" s="190"/>
      <c r="D144" s="187" t="s">
        <v>401</v>
      </c>
      <c r="E144" s="188"/>
      <c r="F144" s="188"/>
      <c r="G144" s="189"/>
      <c r="H144" s="187" t="s">
        <v>403</v>
      </c>
      <c r="I144" s="188"/>
      <c r="J144" s="189"/>
    </row>
    <row r="145" spans="1:10" ht="15.75" x14ac:dyDescent="0.25">
      <c r="A145" s="190" t="s">
        <v>349</v>
      </c>
      <c r="B145" s="190"/>
      <c r="C145" s="190"/>
      <c r="D145" s="187" t="s">
        <v>398</v>
      </c>
      <c r="E145" s="188"/>
      <c r="F145" s="188"/>
      <c r="G145" s="189"/>
      <c r="H145" s="187" t="s">
        <v>524</v>
      </c>
      <c r="I145" s="188"/>
      <c r="J145" s="189"/>
    </row>
    <row r="146" spans="1:10" ht="15.75" x14ac:dyDescent="0.25">
      <c r="A146" s="190"/>
      <c r="B146" s="190"/>
      <c r="C146" s="190"/>
      <c r="D146" s="187" t="s">
        <v>405</v>
      </c>
      <c r="E146" s="188"/>
      <c r="F146" s="188"/>
      <c r="G146" s="189"/>
      <c r="H146" s="187" t="s">
        <v>403</v>
      </c>
      <c r="I146" s="188"/>
      <c r="J146" s="189"/>
    </row>
    <row r="147" spans="1:10" ht="15.75" x14ac:dyDescent="0.25">
      <c r="A147" s="190"/>
      <c r="B147" s="190"/>
      <c r="C147" s="190"/>
      <c r="D147" s="187" t="s">
        <v>406</v>
      </c>
      <c r="E147" s="188"/>
      <c r="F147" s="188"/>
      <c r="G147" s="189"/>
      <c r="H147" s="187" t="s">
        <v>403</v>
      </c>
      <c r="I147" s="188"/>
      <c r="J147" s="189"/>
    </row>
    <row r="148" spans="1:10" ht="15.75" x14ac:dyDescent="0.25">
      <c r="A148" s="190"/>
      <c r="B148" s="190"/>
      <c r="C148" s="190"/>
      <c r="D148" s="187"/>
      <c r="E148" s="188"/>
      <c r="F148" s="188"/>
      <c r="G148" s="189"/>
      <c r="H148" s="187"/>
      <c r="I148" s="188"/>
      <c r="J148" s="189"/>
    </row>
    <row r="149" spans="1:10" ht="15.75" x14ac:dyDescent="0.25">
      <c r="A149" s="45"/>
      <c r="B149" s="45"/>
      <c r="C149" s="45"/>
      <c r="D149" s="45"/>
      <c r="E149" s="45"/>
      <c r="F149" s="45"/>
      <c r="G149" s="45"/>
      <c r="H149" s="45"/>
      <c r="I149" s="45"/>
      <c r="J149" s="45"/>
    </row>
    <row r="150" spans="1:10" ht="15.75" x14ac:dyDescent="0.25">
      <c r="A150" s="243" t="s">
        <v>350</v>
      </c>
      <c r="B150" s="244"/>
      <c r="C150" s="244"/>
      <c r="D150" s="244"/>
      <c r="E150" s="244"/>
      <c r="F150" s="244"/>
      <c r="G150" s="244"/>
      <c r="H150" s="244"/>
      <c r="I150" s="244"/>
      <c r="J150" s="245"/>
    </row>
    <row r="151" spans="1:10" ht="15.75" x14ac:dyDescent="0.25">
      <c r="A151" s="45" t="s">
        <v>397</v>
      </c>
      <c r="B151" s="45"/>
      <c r="C151" s="45"/>
      <c r="D151" s="45"/>
      <c r="E151" s="45"/>
      <c r="F151" s="45"/>
      <c r="G151" s="45"/>
      <c r="H151" s="45"/>
      <c r="I151" s="45"/>
      <c r="J151" s="45"/>
    </row>
    <row r="152" spans="1:10" ht="2.1" customHeight="1" x14ac:dyDescent="0.2">
      <c r="A152" s="234"/>
      <c r="B152" s="235"/>
      <c r="C152" s="235"/>
      <c r="D152" s="235"/>
      <c r="E152" s="235"/>
      <c r="F152" s="235"/>
      <c r="G152" s="235"/>
      <c r="H152" s="235"/>
      <c r="I152" s="235"/>
      <c r="J152" s="236"/>
    </row>
    <row r="153" spans="1:10" ht="12.95" hidden="1" customHeight="1" x14ac:dyDescent="0.2">
      <c r="A153" s="237"/>
      <c r="B153" s="238"/>
      <c r="C153" s="238"/>
      <c r="D153" s="238"/>
      <c r="E153" s="238"/>
      <c r="F153" s="238"/>
      <c r="G153" s="238"/>
      <c r="H153" s="238"/>
      <c r="I153" s="238"/>
      <c r="J153" s="239"/>
    </row>
    <row r="154" spans="1:10" ht="12.95" hidden="1" customHeight="1" x14ac:dyDescent="0.2">
      <c r="A154" s="237"/>
      <c r="B154" s="238"/>
      <c r="C154" s="238"/>
      <c r="D154" s="238"/>
      <c r="E154" s="238"/>
      <c r="F154" s="238"/>
      <c r="G154" s="238"/>
      <c r="H154" s="238"/>
      <c r="I154" s="238"/>
      <c r="J154" s="239"/>
    </row>
    <row r="155" spans="1:10" ht="12.95" hidden="1" customHeight="1" x14ac:dyDescent="0.2">
      <c r="A155" s="237"/>
      <c r="B155" s="238"/>
      <c r="C155" s="238"/>
      <c r="D155" s="238"/>
      <c r="E155" s="238"/>
      <c r="F155" s="238"/>
      <c r="G155" s="238"/>
      <c r="H155" s="238"/>
      <c r="I155" s="238"/>
      <c r="J155" s="239"/>
    </row>
    <row r="156" spans="1:10" ht="12.95" hidden="1" customHeight="1" x14ac:dyDescent="0.2">
      <c r="A156" s="237"/>
      <c r="B156" s="238"/>
      <c r="C156" s="238"/>
      <c r="D156" s="238"/>
      <c r="E156" s="238"/>
      <c r="F156" s="238"/>
      <c r="G156" s="238"/>
      <c r="H156" s="238"/>
      <c r="I156" s="238"/>
      <c r="J156" s="239"/>
    </row>
    <row r="157" spans="1:10" ht="12.95" hidden="1" customHeight="1" x14ac:dyDescent="0.2">
      <c r="A157" s="240"/>
      <c r="B157" s="241"/>
      <c r="C157" s="241"/>
      <c r="D157" s="241"/>
      <c r="E157" s="241"/>
      <c r="F157" s="241"/>
      <c r="G157" s="241"/>
      <c r="H157" s="241"/>
      <c r="I157" s="241"/>
      <c r="J157" s="242"/>
    </row>
    <row r="158" spans="1:10" ht="13.5" customHeight="1" x14ac:dyDescent="0.25">
      <c r="A158" s="39"/>
      <c r="B158" s="39"/>
      <c r="C158" s="39"/>
      <c r="D158" s="39"/>
      <c r="E158" s="39"/>
      <c r="F158" s="39"/>
      <c r="G158" s="39"/>
      <c r="H158" s="39"/>
      <c r="I158" s="39"/>
      <c r="J158" s="39"/>
    </row>
    <row r="159" spans="1:10" ht="15" x14ac:dyDescent="0.25">
      <c r="A159" s="19"/>
      <c r="B159" s="19"/>
      <c r="C159" s="19"/>
      <c r="D159" s="19"/>
      <c r="E159" s="19"/>
      <c r="F159" s="19"/>
      <c r="G159" s="19"/>
      <c r="H159" s="19"/>
      <c r="I159" s="19"/>
      <c r="J159" s="19"/>
    </row>
    <row r="160" spans="1:10" ht="15" x14ac:dyDescent="0.25">
      <c r="A160" s="19"/>
      <c r="B160" s="19"/>
      <c r="C160" s="19"/>
      <c r="D160" s="19"/>
      <c r="E160" s="19"/>
      <c r="F160" s="19"/>
      <c r="G160" s="19"/>
      <c r="H160" s="19"/>
      <c r="I160" s="19"/>
      <c r="J160" s="19"/>
    </row>
    <row r="161" spans="1:10" ht="15" x14ac:dyDescent="0.25">
      <c r="A161" s="19"/>
      <c r="B161" s="19"/>
      <c r="C161" s="19"/>
      <c r="D161" s="19"/>
      <c r="E161" s="19"/>
      <c r="F161" s="19"/>
      <c r="G161" s="19"/>
      <c r="H161" s="19"/>
      <c r="I161" s="19"/>
      <c r="J161" s="19"/>
    </row>
    <row r="162" spans="1:10" ht="15" x14ac:dyDescent="0.25">
      <c r="A162" s="19"/>
      <c r="B162" s="19"/>
      <c r="C162" s="19"/>
      <c r="D162" s="19"/>
      <c r="E162" s="19"/>
      <c r="F162" s="19"/>
      <c r="G162" s="19"/>
      <c r="H162" s="19"/>
      <c r="I162" s="19"/>
      <c r="J162" s="19"/>
    </row>
    <row r="163" spans="1:10" ht="15" x14ac:dyDescent="0.25">
      <c r="A163" s="19"/>
      <c r="B163" s="19"/>
      <c r="C163" s="19"/>
      <c r="D163" s="19"/>
      <c r="E163" s="19"/>
      <c r="F163" s="19"/>
      <c r="G163" s="19"/>
      <c r="H163" s="19"/>
      <c r="I163" s="19"/>
      <c r="J163" s="19"/>
    </row>
    <row r="164" spans="1:10" ht="15" x14ac:dyDescent="0.25">
      <c r="A164" s="19"/>
      <c r="B164" s="19"/>
      <c r="C164" s="19"/>
      <c r="D164" s="19"/>
      <c r="E164" s="19"/>
      <c r="F164" s="19"/>
      <c r="G164" s="19"/>
      <c r="H164" s="19"/>
      <c r="I164" s="19"/>
      <c r="J164" s="19"/>
    </row>
    <row r="165" spans="1:10" ht="15" x14ac:dyDescent="0.25">
      <c r="A165" s="19"/>
      <c r="B165" s="19"/>
      <c r="C165" s="19"/>
      <c r="D165" s="19"/>
      <c r="E165" s="19"/>
      <c r="F165" s="19"/>
      <c r="G165" s="19"/>
      <c r="H165" s="19"/>
      <c r="I165" s="19"/>
      <c r="J165" s="19"/>
    </row>
    <row r="166" spans="1:10" ht="15" x14ac:dyDescent="0.25">
      <c r="A166" s="19"/>
      <c r="B166" s="19"/>
      <c r="C166" s="19"/>
      <c r="D166" s="19"/>
      <c r="E166" s="19"/>
      <c r="F166" s="19"/>
      <c r="G166" s="19"/>
      <c r="H166" s="19"/>
      <c r="I166" s="19"/>
      <c r="J166" s="19"/>
    </row>
    <row r="167" spans="1:10" ht="15" x14ac:dyDescent="0.25">
      <c r="A167" s="19"/>
      <c r="B167" s="19"/>
      <c r="C167" s="19"/>
      <c r="D167" s="19"/>
      <c r="E167" s="19"/>
      <c r="F167" s="19"/>
      <c r="G167" s="19"/>
      <c r="H167" s="19"/>
      <c r="I167" s="19"/>
      <c r="J167" s="19"/>
    </row>
    <row r="168" spans="1:10" ht="15" x14ac:dyDescent="0.25">
      <c r="A168" s="19"/>
      <c r="B168" s="19"/>
      <c r="C168" s="19"/>
      <c r="D168" s="19"/>
      <c r="E168" s="19"/>
      <c r="F168" s="19"/>
      <c r="G168" s="19"/>
      <c r="H168" s="19"/>
      <c r="I168" s="19"/>
      <c r="J168" s="19"/>
    </row>
    <row r="169" spans="1:10" ht="15" x14ac:dyDescent="0.25">
      <c r="A169" s="19"/>
      <c r="B169" s="19"/>
      <c r="C169" s="19"/>
      <c r="D169" s="19"/>
      <c r="E169" s="19"/>
      <c r="F169" s="19"/>
      <c r="G169" s="19"/>
      <c r="H169" s="19"/>
      <c r="I169" s="19"/>
      <c r="J169" s="19"/>
    </row>
    <row r="170" spans="1:10" ht="15" x14ac:dyDescent="0.25">
      <c r="A170" s="19"/>
      <c r="B170" s="19"/>
      <c r="C170" s="19"/>
      <c r="D170" s="19"/>
      <c r="E170" s="19"/>
      <c r="F170" s="19"/>
      <c r="G170" s="19"/>
      <c r="H170" s="19"/>
      <c r="I170" s="19"/>
      <c r="J170" s="19"/>
    </row>
    <row r="171" spans="1:10" ht="15" x14ac:dyDescent="0.25">
      <c r="A171" s="19"/>
      <c r="B171" s="19"/>
      <c r="C171" s="19"/>
      <c r="D171" s="19"/>
      <c r="E171" s="19"/>
      <c r="F171" s="19"/>
      <c r="G171" s="19"/>
      <c r="H171" s="19"/>
      <c r="I171" s="19"/>
      <c r="J171" s="19"/>
    </row>
    <row r="172" spans="1:10" ht="15" x14ac:dyDescent="0.25">
      <c r="A172" s="19"/>
      <c r="B172" s="19"/>
      <c r="C172" s="19"/>
      <c r="D172" s="19"/>
      <c r="E172" s="19"/>
      <c r="F172" s="19"/>
      <c r="G172" s="19"/>
      <c r="H172" s="19"/>
      <c r="I172" s="19"/>
      <c r="J172" s="19"/>
    </row>
    <row r="173" spans="1:10" ht="15" x14ac:dyDescent="0.25">
      <c r="A173" s="19"/>
      <c r="B173" s="19"/>
      <c r="C173" s="19"/>
      <c r="D173" s="19"/>
      <c r="E173" s="19"/>
      <c r="F173" s="19"/>
      <c r="G173" s="19"/>
      <c r="H173" s="19"/>
      <c r="I173" s="19"/>
      <c r="J173" s="19"/>
    </row>
    <row r="174" spans="1:10" ht="15" x14ac:dyDescent="0.25">
      <c r="A174" s="19"/>
      <c r="B174" s="19"/>
      <c r="C174" s="19"/>
      <c r="D174" s="19"/>
      <c r="E174" s="19"/>
      <c r="F174" s="19"/>
      <c r="G174" s="19"/>
      <c r="H174" s="19"/>
      <c r="I174" s="19"/>
      <c r="J174" s="19"/>
    </row>
    <row r="175" spans="1:10" ht="15" x14ac:dyDescent="0.25">
      <c r="A175" s="19"/>
      <c r="B175" s="19"/>
      <c r="C175" s="19"/>
      <c r="D175" s="19"/>
      <c r="E175" s="19"/>
      <c r="F175" s="19"/>
      <c r="G175" s="19"/>
      <c r="H175" s="19"/>
      <c r="I175" s="19"/>
      <c r="J175" s="19"/>
    </row>
    <row r="176" spans="1:10" ht="15" x14ac:dyDescent="0.25">
      <c r="A176" s="19"/>
      <c r="B176" s="19"/>
      <c r="C176" s="19"/>
      <c r="D176" s="19"/>
      <c r="E176" s="19"/>
      <c r="F176" s="19"/>
      <c r="G176" s="19"/>
      <c r="H176" s="19"/>
      <c r="I176" s="19"/>
      <c r="J176" s="19"/>
    </row>
    <row r="177" spans="1:10" ht="15" x14ac:dyDescent="0.25">
      <c r="A177" s="19"/>
      <c r="B177" s="19"/>
      <c r="C177" s="19"/>
      <c r="D177" s="19"/>
      <c r="E177" s="19"/>
      <c r="F177" s="19"/>
      <c r="G177" s="19"/>
      <c r="H177" s="19"/>
      <c r="I177" s="19"/>
      <c r="J177" s="19"/>
    </row>
    <row r="178" spans="1:10" ht="15" x14ac:dyDescent="0.25">
      <c r="A178" s="19"/>
      <c r="B178" s="19"/>
      <c r="C178" s="19"/>
      <c r="D178" s="19"/>
      <c r="E178" s="19"/>
      <c r="F178" s="19"/>
      <c r="G178" s="19"/>
      <c r="H178" s="19"/>
      <c r="I178" s="19"/>
      <c r="J178" s="19"/>
    </row>
    <row r="179" spans="1:10" ht="15" x14ac:dyDescent="0.25">
      <c r="A179" s="19"/>
      <c r="B179" s="19"/>
      <c r="C179" s="19"/>
      <c r="D179" s="19"/>
      <c r="E179" s="19"/>
      <c r="F179" s="19"/>
      <c r="G179" s="19"/>
      <c r="H179" s="19"/>
      <c r="I179" s="19"/>
      <c r="J179" s="19"/>
    </row>
    <row r="180" spans="1:10" ht="15" x14ac:dyDescent="0.25">
      <c r="A180" s="19"/>
      <c r="B180" s="19"/>
      <c r="C180" s="19"/>
      <c r="D180" s="19"/>
      <c r="E180" s="19"/>
      <c r="F180" s="19"/>
      <c r="G180" s="19"/>
      <c r="H180" s="19"/>
      <c r="I180" s="19"/>
      <c r="J180" s="19"/>
    </row>
    <row r="181" spans="1:10" ht="15" x14ac:dyDescent="0.25">
      <c r="A181" s="19"/>
      <c r="B181" s="19"/>
      <c r="C181" s="19"/>
      <c r="D181" s="19"/>
      <c r="E181" s="19"/>
      <c r="F181" s="19"/>
      <c r="G181" s="19"/>
      <c r="H181" s="19"/>
      <c r="I181" s="19"/>
      <c r="J181" s="19"/>
    </row>
    <row r="182" spans="1:10" ht="15" x14ac:dyDescent="0.25">
      <c r="A182" s="19"/>
      <c r="B182" s="19"/>
      <c r="C182" s="19"/>
      <c r="D182" s="19"/>
      <c r="E182" s="19"/>
      <c r="F182" s="19"/>
      <c r="G182" s="19"/>
      <c r="H182" s="19"/>
      <c r="I182" s="19"/>
      <c r="J182" s="19"/>
    </row>
    <row r="183" spans="1:10" ht="15" x14ac:dyDescent="0.25">
      <c r="A183" s="19"/>
      <c r="B183" s="19"/>
      <c r="C183" s="19"/>
      <c r="D183" s="19"/>
      <c r="E183" s="19"/>
      <c r="F183" s="19"/>
      <c r="G183" s="19"/>
      <c r="H183" s="19"/>
      <c r="I183" s="19"/>
      <c r="J183" s="19"/>
    </row>
    <row r="184" spans="1:10" ht="15" x14ac:dyDescent="0.25">
      <c r="A184" s="19"/>
      <c r="B184" s="19"/>
      <c r="C184" s="19"/>
      <c r="D184" s="19"/>
      <c r="E184" s="19"/>
      <c r="F184" s="19"/>
      <c r="G184" s="19"/>
      <c r="H184" s="19"/>
      <c r="I184" s="19"/>
      <c r="J184" s="19"/>
    </row>
    <row r="185" spans="1:10" ht="15" x14ac:dyDescent="0.25">
      <c r="A185" s="19"/>
      <c r="B185" s="19"/>
      <c r="C185" s="19"/>
      <c r="D185" s="19"/>
      <c r="E185" s="19"/>
      <c r="F185" s="19"/>
      <c r="G185" s="19"/>
      <c r="H185" s="19"/>
      <c r="I185" s="19"/>
      <c r="J185" s="19"/>
    </row>
    <row r="186" spans="1:10" ht="15" x14ac:dyDescent="0.25">
      <c r="A186" s="19"/>
      <c r="B186" s="19"/>
      <c r="C186" s="19"/>
      <c r="D186" s="19"/>
      <c r="E186" s="19"/>
      <c r="F186" s="19"/>
      <c r="G186" s="19"/>
      <c r="H186" s="19"/>
      <c r="I186" s="19"/>
      <c r="J186" s="19"/>
    </row>
    <row r="187" spans="1:10" ht="15" x14ac:dyDescent="0.25">
      <c r="A187" s="19"/>
      <c r="B187" s="19"/>
      <c r="C187" s="19"/>
      <c r="D187" s="19"/>
      <c r="E187" s="19"/>
      <c r="F187" s="19"/>
      <c r="G187" s="19"/>
      <c r="H187" s="19"/>
      <c r="I187" s="19"/>
      <c r="J187" s="19"/>
    </row>
    <row r="188" spans="1:10" ht="15" x14ac:dyDescent="0.25">
      <c r="A188" s="19"/>
      <c r="B188" s="19"/>
      <c r="C188" s="19"/>
      <c r="D188" s="19"/>
      <c r="E188" s="19"/>
      <c r="F188" s="19"/>
      <c r="G188" s="19"/>
      <c r="H188" s="19"/>
      <c r="I188" s="19"/>
      <c r="J188" s="19"/>
    </row>
    <row r="189" spans="1:10" ht="15" x14ac:dyDescent="0.25">
      <c r="A189" s="19"/>
      <c r="B189" s="19"/>
      <c r="C189" s="19"/>
      <c r="D189" s="19"/>
      <c r="E189" s="19"/>
      <c r="F189" s="19"/>
      <c r="G189" s="19"/>
      <c r="H189" s="19"/>
      <c r="I189" s="19"/>
      <c r="J189" s="19"/>
    </row>
    <row r="190" spans="1:10" ht="15" x14ac:dyDescent="0.25">
      <c r="A190" s="19"/>
      <c r="B190" s="19"/>
      <c r="C190" s="19"/>
      <c r="D190" s="19"/>
      <c r="E190" s="19"/>
      <c r="F190" s="19"/>
      <c r="G190" s="19"/>
      <c r="H190" s="19"/>
      <c r="I190" s="19"/>
      <c r="J190" s="19"/>
    </row>
    <row r="191" spans="1:10" ht="15" x14ac:dyDescent="0.25">
      <c r="A191" s="19"/>
      <c r="B191" s="19"/>
      <c r="C191" s="19"/>
      <c r="D191" s="19"/>
      <c r="E191" s="19"/>
      <c r="F191" s="19"/>
      <c r="G191" s="19"/>
      <c r="H191" s="19"/>
      <c r="I191" s="19"/>
      <c r="J191" s="19"/>
    </row>
    <row r="192" spans="1:10" ht="15" x14ac:dyDescent="0.25">
      <c r="A192" s="19"/>
      <c r="B192" s="19"/>
      <c r="C192" s="19"/>
      <c r="D192" s="19"/>
      <c r="E192" s="19"/>
      <c r="F192" s="19"/>
      <c r="G192" s="19"/>
      <c r="H192" s="19"/>
      <c r="I192" s="19"/>
      <c r="J192" s="19"/>
    </row>
    <row r="193" spans="1:10" ht="15" x14ac:dyDescent="0.25">
      <c r="A193" s="19"/>
      <c r="B193" s="19"/>
      <c r="C193" s="19"/>
      <c r="D193" s="19"/>
      <c r="E193" s="19"/>
      <c r="F193" s="19"/>
      <c r="G193" s="19"/>
      <c r="H193" s="19"/>
      <c r="I193" s="19"/>
      <c r="J193" s="19"/>
    </row>
    <row r="194" spans="1:10" ht="15" x14ac:dyDescent="0.25">
      <c r="A194" s="19"/>
      <c r="B194" s="19"/>
      <c r="C194" s="19"/>
      <c r="D194" s="19"/>
      <c r="E194" s="19"/>
      <c r="F194" s="19"/>
      <c r="G194" s="19"/>
      <c r="H194" s="19"/>
      <c r="I194" s="19"/>
      <c r="J194" s="19"/>
    </row>
    <row r="195" spans="1:10" ht="15" x14ac:dyDescent="0.25">
      <c r="A195" s="19"/>
      <c r="B195" s="19"/>
      <c r="C195" s="19"/>
      <c r="D195" s="19"/>
      <c r="E195" s="19"/>
      <c r="F195" s="19"/>
      <c r="G195" s="19"/>
      <c r="H195" s="19"/>
      <c r="I195" s="19"/>
      <c r="J195" s="19"/>
    </row>
    <row r="196" spans="1:10" ht="15" x14ac:dyDescent="0.25">
      <c r="A196" s="19"/>
      <c r="B196" s="19"/>
      <c r="C196" s="19"/>
      <c r="D196" s="19"/>
      <c r="E196" s="19"/>
      <c r="F196" s="19"/>
      <c r="G196" s="19"/>
      <c r="H196" s="19"/>
      <c r="I196" s="19"/>
      <c r="J196" s="19"/>
    </row>
    <row r="197" spans="1:10" ht="15" x14ac:dyDescent="0.25">
      <c r="A197" s="19"/>
      <c r="B197" s="19"/>
      <c r="C197" s="19"/>
      <c r="D197" s="19"/>
      <c r="E197" s="19"/>
      <c r="F197" s="19"/>
      <c r="G197" s="19"/>
      <c r="H197" s="19"/>
      <c r="I197" s="19"/>
      <c r="J197" s="19"/>
    </row>
    <row r="198" spans="1:10" ht="15" x14ac:dyDescent="0.25">
      <c r="A198" s="19"/>
      <c r="B198" s="19"/>
      <c r="C198" s="19"/>
      <c r="D198" s="19"/>
      <c r="E198" s="19"/>
      <c r="F198" s="19"/>
      <c r="G198" s="19"/>
      <c r="H198" s="19"/>
      <c r="I198" s="19"/>
      <c r="J198" s="19"/>
    </row>
    <row r="199" spans="1:10" ht="15" x14ac:dyDescent="0.25">
      <c r="A199" s="19"/>
      <c r="B199" s="19"/>
      <c r="C199" s="19"/>
      <c r="D199" s="19"/>
      <c r="E199" s="19"/>
      <c r="F199" s="19"/>
      <c r="G199" s="19"/>
      <c r="H199" s="19"/>
      <c r="I199" s="19"/>
      <c r="J199" s="19"/>
    </row>
    <row r="200" spans="1:10" ht="15" x14ac:dyDescent="0.25">
      <c r="A200" s="19"/>
      <c r="B200" s="19"/>
      <c r="C200" s="19"/>
      <c r="D200" s="19"/>
      <c r="E200" s="19"/>
      <c r="F200" s="19"/>
      <c r="G200" s="19"/>
      <c r="H200" s="19"/>
      <c r="I200" s="19"/>
      <c r="J200" s="19"/>
    </row>
    <row r="201" spans="1:10" ht="15" x14ac:dyDescent="0.25">
      <c r="A201" s="19"/>
      <c r="B201" s="19"/>
      <c r="C201" s="19"/>
      <c r="D201" s="19"/>
      <c r="E201" s="19"/>
      <c r="F201" s="19"/>
      <c r="G201" s="19"/>
      <c r="H201" s="19"/>
      <c r="I201" s="19"/>
      <c r="J201" s="19"/>
    </row>
    <row r="202" spans="1:10" ht="15" x14ac:dyDescent="0.25">
      <c r="A202" s="19"/>
      <c r="B202" s="19"/>
      <c r="C202" s="19"/>
      <c r="D202" s="19"/>
      <c r="E202" s="19"/>
      <c r="F202" s="19"/>
      <c r="G202" s="19"/>
      <c r="H202" s="19"/>
      <c r="I202" s="19"/>
      <c r="J202" s="19"/>
    </row>
    <row r="203" spans="1:10" ht="15" x14ac:dyDescent="0.25">
      <c r="A203" s="19"/>
      <c r="B203" s="19"/>
      <c r="C203" s="19"/>
      <c r="D203" s="19"/>
      <c r="E203" s="19"/>
      <c r="F203" s="19"/>
      <c r="G203" s="19"/>
      <c r="H203" s="19"/>
      <c r="I203" s="19"/>
      <c r="J203" s="19"/>
    </row>
    <row r="204" spans="1:10" ht="15" x14ac:dyDescent="0.25">
      <c r="A204" s="19"/>
      <c r="B204" s="19"/>
      <c r="C204" s="19"/>
      <c r="D204" s="19"/>
      <c r="E204" s="19"/>
      <c r="F204" s="19"/>
      <c r="G204" s="19"/>
      <c r="H204" s="19"/>
      <c r="I204" s="19"/>
      <c r="J204" s="19"/>
    </row>
    <row r="205" spans="1:10" ht="15" x14ac:dyDescent="0.25">
      <c r="A205" s="19"/>
      <c r="B205" s="19"/>
      <c r="C205" s="19"/>
      <c r="D205" s="19"/>
      <c r="E205" s="19"/>
      <c r="F205" s="19"/>
      <c r="G205" s="19"/>
      <c r="H205" s="19"/>
      <c r="I205" s="19"/>
      <c r="J205" s="19"/>
    </row>
    <row r="206" spans="1:10" ht="15" x14ac:dyDescent="0.25">
      <c r="A206" s="19"/>
      <c r="B206" s="19"/>
      <c r="C206" s="19"/>
      <c r="D206" s="19"/>
      <c r="E206" s="19"/>
      <c r="F206" s="19"/>
      <c r="G206" s="19"/>
      <c r="H206" s="19"/>
      <c r="I206" s="19"/>
      <c r="J206" s="19"/>
    </row>
    <row r="207" spans="1:10" ht="15" x14ac:dyDescent="0.25">
      <c r="A207" s="19"/>
      <c r="B207" s="19"/>
      <c r="C207" s="19"/>
      <c r="D207" s="19"/>
      <c r="E207" s="19"/>
      <c r="F207" s="19"/>
      <c r="G207" s="19"/>
      <c r="H207" s="19"/>
      <c r="I207" s="19"/>
      <c r="J207" s="19"/>
    </row>
    <row r="208" spans="1:10" ht="15" x14ac:dyDescent="0.25">
      <c r="A208" s="19"/>
      <c r="B208" s="19"/>
      <c r="C208" s="19"/>
      <c r="D208" s="19"/>
      <c r="E208" s="19"/>
      <c r="F208" s="19"/>
      <c r="G208" s="19"/>
      <c r="H208" s="19"/>
      <c r="I208" s="19"/>
      <c r="J208" s="19"/>
    </row>
    <row r="209" spans="1:10" ht="15" x14ac:dyDescent="0.25">
      <c r="A209" s="19"/>
      <c r="B209" s="19"/>
      <c r="C209" s="19"/>
      <c r="D209" s="19"/>
      <c r="E209" s="19"/>
      <c r="F209" s="19"/>
      <c r="G209" s="19"/>
      <c r="H209" s="19"/>
      <c r="I209" s="19"/>
      <c r="J209" s="19"/>
    </row>
    <row r="210" spans="1:10" ht="15" x14ac:dyDescent="0.25">
      <c r="A210" s="19"/>
      <c r="B210" s="19"/>
      <c r="C210" s="19"/>
      <c r="D210" s="19"/>
      <c r="E210" s="19"/>
      <c r="F210" s="19"/>
      <c r="G210" s="19"/>
      <c r="H210" s="19"/>
      <c r="I210" s="19"/>
      <c r="J210" s="19"/>
    </row>
    <row r="211" spans="1:10" ht="15" x14ac:dyDescent="0.25">
      <c r="A211" s="19"/>
      <c r="B211" s="19"/>
      <c r="C211" s="19"/>
      <c r="D211" s="19"/>
      <c r="E211" s="19"/>
      <c r="F211" s="19"/>
      <c r="G211" s="19"/>
      <c r="H211" s="19"/>
      <c r="I211" s="19"/>
      <c r="J211" s="19"/>
    </row>
    <row r="212" spans="1:10" ht="15" x14ac:dyDescent="0.25">
      <c r="A212" s="19"/>
      <c r="B212" s="19"/>
      <c r="C212" s="19"/>
      <c r="D212" s="19"/>
      <c r="E212" s="19"/>
      <c r="F212" s="19"/>
      <c r="G212" s="19"/>
      <c r="H212" s="19"/>
      <c r="I212" s="19"/>
      <c r="J212" s="19"/>
    </row>
    <row r="213" spans="1:10" ht="15" x14ac:dyDescent="0.25">
      <c r="A213" s="19"/>
      <c r="B213" s="19"/>
      <c r="C213" s="19"/>
      <c r="D213" s="19"/>
      <c r="E213" s="19"/>
      <c r="F213" s="19"/>
      <c r="G213" s="19"/>
      <c r="H213" s="19"/>
      <c r="I213" s="19"/>
      <c r="J213" s="19"/>
    </row>
    <row r="214" spans="1:10" ht="15" x14ac:dyDescent="0.25">
      <c r="A214" s="19"/>
      <c r="B214" s="19"/>
      <c r="C214" s="19"/>
      <c r="D214" s="19"/>
      <c r="E214" s="19"/>
      <c r="F214" s="19"/>
      <c r="G214" s="19"/>
      <c r="H214" s="19"/>
      <c r="I214" s="19"/>
      <c r="J214" s="19"/>
    </row>
    <row r="215" spans="1:10" ht="15" x14ac:dyDescent="0.25">
      <c r="A215" s="19"/>
      <c r="B215" s="19"/>
      <c r="C215" s="19"/>
      <c r="D215" s="19"/>
      <c r="E215" s="19"/>
      <c r="F215" s="19"/>
      <c r="G215" s="19"/>
      <c r="H215" s="19"/>
      <c r="I215" s="19"/>
      <c r="J215" s="19"/>
    </row>
    <row r="216" spans="1:10" ht="15" x14ac:dyDescent="0.25">
      <c r="A216" s="19"/>
      <c r="B216" s="19"/>
      <c r="C216" s="19"/>
      <c r="D216" s="19"/>
      <c r="E216" s="19"/>
      <c r="F216" s="19"/>
      <c r="G216" s="19"/>
      <c r="H216" s="19"/>
      <c r="I216" s="19"/>
      <c r="J216" s="19"/>
    </row>
    <row r="217" spans="1:10" ht="15" x14ac:dyDescent="0.25">
      <c r="A217" s="19"/>
      <c r="B217" s="19"/>
      <c r="C217" s="19"/>
      <c r="D217" s="19"/>
      <c r="E217" s="19"/>
      <c r="F217" s="19"/>
      <c r="G217" s="19"/>
      <c r="H217" s="19"/>
      <c r="I217" s="19"/>
      <c r="J217" s="19"/>
    </row>
    <row r="218" spans="1:10" ht="15" x14ac:dyDescent="0.25">
      <c r="A218" s="19"/>
      <c r="B218" s="19"/>
      <c r="C218" s="19"/>
      <c r="D218" s="19"/>
      <c r="E218" s="19"/>
      <c r="F218" s="19"/>
      <c r="G218" s="19"/>
      <c r="H218" s="19"/>
      <c r="I218" s="19"/>
      <c r="J218" s="19"/>
    </row>
    <row r="219" spans="1:10" ht="15" x14ac:dyDescent="0.25">
      <c r="A219" s="19"/>
      <c r="B219" s="19"/>
      <c r="C219" s="19"/>
      <c r="D219" s="19"/>
      <c r="E219" s="19"/>
      <c r="F219" s="19"/>
      <c r="G219" s="19"/>
      <c r="H219" s="19"/>
      <c r="I219" s="19"/>
      <c r="J219" s="19"/>
    </row>
    <row r="220" spans="1:10" ht="15" x14ac:dyDescent="0.25">
      <c r="A220" s="19"/>
      <c r="B220" s="19"/>
      <c r="C220" s="19"/>
      <c r="D220" s="19"/>
      <c r="E220" s="19"/>
      <c r="F220" s="19"/>
      <c r="G220" s="19"/>
      <c r="H220" s="19"/>
      <c r="I220" s="19"/>
      <c r="J220" s="19"/>
    </row>
    <row r="221" spans="1:10" ht="15" x14ac:dyDescent="0.25">
      <c r="A221" s="19"/>
      <c r="B221" s="19"/>
      <c r="C221" s="19"/>
      <c r="D221" s="19"/>
      <c r="E221" s="19"/>
      <c r="F221" s="19"/>
      <c r="G221" s="19"/>
      <c r="H221" s="19"/>
      <c r="I221" s="19"/>
      <c r="J221" s="19"/>
    </row>
    <row r="222" spans="1:10" ht="15" x14ac:dyDescent="0.25">
      <c r="A222" s="19"/>
      <c r="B222" s="19"/>
      <c r="C222" s="19"/>
      <c r="D222" s="19"/>
      <c r="E222" s="19"/>
      <c r="F222" s="19"/>
      <c r="G222" s="19"/>
      <c r="H222" s="19"/>
      <c r="I222" s="19"/>
      <c r="J222" s="19"/>
    </row>
    <row r="223" spans="1:10" ht="15" x14ac:dyDescent="0.25">
      <c r="A223" s="19"/>
      <c r="B223" s="19"/>
      <c r="C223" s="19"/>
      <c r="D223" s="19"/>
      <c r="E223" s="19"/>
      <c r="F223" s="19"/>
      <c r="G223" s="19"/>
      <c r="H223" s="19"/>
      <c r="I223" s="19"/>
      <c r="J223" s="19"/>
    </row>
    <row r="224" spans="1:10" ht="15" x14ac:dyDescent="0.25">
      <c r="A224" s="19"/>
      <c r="B224" s="19"/>
      <c r="C224" s="19"/>
      <c r="D224" s="19"/>
      <c r="E224" s="19"/>
      <c r="F224" s="19"/>
      <c r="G224" s="19"/>
      <c r="H224" s="19"/>
      <c r="I224" s="19"/>
      <c r="J224" s="19"/>
    </row>
    <row r="225" spans="1:10" ht="15" x14ac:dyDescent="0.25">
      <c r="A225" s="19"/>
      <c r="B225" s="19"/>
      <c r="C225" s="19"/>
      <c r="D225" s="19"/>
      <c r="E225" s="19"/>
      <c r="F225" s="19"/>
      <c r="G225" s="19"/>
      <c r="H225" s="19"/>
      <c r="I225" s="19"/>
      <c r="J225" s="19"/>
    </row>
    <row r="226" spans="1:10" ht="15" x14ac:dyDescent="0.25">
      <c r="A226" s="19"/>
      <c r="B226" s="19"/>
      <c r="C226" s="19"/>
      <c r="D226" s="19"/>
      <c r="E226" s="19"/>
      <c r="F226" s="19"/>
      <c r="G226" s="19"/>
      <c r="H226" s="19"/>
      <c r="I226" s="19"/>
      <c r="J226" s="19"/>
    </row>
    <row r="227" spans="1:10" ht="15" x14ac:dyDescent="0.25">
      <c r="A227" s="19"/>
      <c r="B227" s="19"/>
      <c r="C227" s="19"/>
      <c r="D227" s="19"/>
      <c r="E227" s="19"/>
      <c r="F227" s="19"/>
      <c r="G227" s="19"/>
      <c r="H227" s="19"/>
      <c r="I227" s="19"/>
      <c r="J227" s="19"/>
    </row>
    <row r="228" spans="1:10" ht="15" x14ac:dyDescent="0.25">
      <c r="A228" s="19"/>
      <c r="B228" s="19"/>
      <c r="C228" s="19"/>
      <c r="D228" s="19"/>
      <c r="E228" s="19"/>
      <c r="F228" s="19"/>
      <c r="G228" s="19"/>
      <c r="H228" s="19"/>
      <c r="I228" s="19"/>
      <c r="J228" s="19"/>
    </row>
    <row r="229" spans="1:10" ht="15" x14ac:dyDescent="0.25">
      <c r="A229" s="19"/>
      <c r="B229" s="19"/>
      <c r="C229" s="19"/>
      <c r="D229" s="19"/>
      <c r="E229" s="19"/>
      <c r="F229" s="19"/>
      <c r="G229" s="19"/>
      <c r="H229" s="19"/>
      <c r="I229" s="19"/>
      <c r="J229" s="19"/>
    </row>
    <row r="230" spans="1:10" ht="15" x14ac:dyDescent="0.25">
      <c r="A230" s="19"/>
      <c r="B230" s="19"/>
      <c r="C230" s="19"/>
      <c r="D230" s="19"/>
      <c r="E230" s="19"/>
      <c r="F230" s="19"/>
      <c r="G230" s="19"/>
      <c r="H230" s="19"/>
      <c r="I230" s="19"/>
      <c r="J230" s="19"/>
    </row>
    <row r="231" spans="1:10" ht="15" x14ac:dyDescent="0.25">
      <c r="A231" s="19"/>
      <c r="B231" s="19"/>
      <c r="C231" s="19"/>
      <c r="D231" s="19"/>
      <c r="E231" s="19"/>
      <c r="F231" s="19"/>
      <c r="G231" s="19"/>
      <c r="H231" s="19"/>
      <c r="I231" s="19"/>
      <c r="J231" s="19"/>
    </row>
    <row r="232" spans="1:10" ht="15" x14ac:dyDescent="0.25">
      <c r="A232" s="19"/>
      <c r="B232" s="19"/>
      <c r="C232" s="19"/>
      <c r="D232" s="19"/>
      <c r="E232" s="19"/>
      <c r="F232" s="19"/>
      <c r="G232" s="19"/>
      <c r="H232" s="19"/>
      <c r="I232" s="19"/>
      <c r="J232" s="19"/>
    </row>
    <row r="233" spans="1:10" ht="15" x14ac:dyDescent="0.25">
      <c r="A233" s="19"/>
      <c r="B233" s="19"/>
      <c r="C233" s="19"/>
      <c r="D233" s="19"/>
      <c r="E233" s="19"/>
      <c r="F233" s="19"/>
      <c r="G233" s="19"/>
      <c r="H233" s="19"/>
      <c r="I233" s="19"/>
      <c r="J233" s="19"/>
    </row>
    <row r="234" spans="1:10" ht="15" x14ac:dyDescent="0.25">
      <c r="A234" s="19"/>
      <c r="B234" s="19"/>
      <c r="C234" s="19"/>
      <c r="D234" s="19"/>
      <c r="E234" s="19"/>
      <c r="F234" s="19"/>
      <c r="G234" s="19"/>
      <c r="H234" s="19"/>
      <c r="I234" s="19"/>
      <c r="J234" s="19"/>
    </row>
    <row r="235" spans="1:10" ht="15" x14ac:dyDescent="0.25">
      <c r="A235" s="19"/>
      <c r="B235" s="19"/>
      <c r="C235" s="19"/>
      <c r="D235" s="19"/>
      <c r="E235" s="19"/>
      <c r="F235" s="19"/>
      <c r="G235" s="19"/>
      <c r="H235" s="19"/>
      <c r="I235" s="19"/>
      <c r="J235" s="19"/>
    </row>
    <row r="236" spans="1:10" ht="15" x14ac:dyDescent="0.25">
      <c r="A236" s="19"/>
      <c r="B236" s="19"/>
      <c r="C236" s="19"/>
      <c r="D236" s="19"/>
      <c r="E236" s="19"/>
      <c r="F236" s="19"/>
      <c r="G236" s="19"/>
      <c r="H236" s="19"/>
      <c r="I236" s="19"/>
      <c r="J236" s="19"/>
    </row>
    <row r="237" spans="1:10" ht="15" x14ac:dyDescent="0.25">
      <c r="A237" s="19"/>
      <c r="B237" s="19"/>
      <c r="C237" s="19"/>
      <c r="D237" s="19"/>
      <c r="E237" s="19"/>
      <c r="F237" s="19"/>
      <c r="G237" s="19"/>
      <c r="H237" s="19"/>
      <c r="I237" s="19"/>
      <c r="J237" s="19"/>
    </row>
    <row r="238" spans="1:10" ht="15" x14ac:dyDescent="0.25">
      <c r="A238" s="19"/>
      <c r="B238" s="19"/>
      <c r="C238" s="19"/>
      <c r="D238" s="19"/>
      <c r="E238" s="19"/>
      <c r="F238" s="19"/>
      <c r="G238" s="19"/>
      <c r="H238" s="19"/>
      <c r="I238" s="19"/>
      <c r="J238" s="19"/>
    </row>
    <row r="239" spans="1:10" ht="15" x14ac:dyDescent="0.25">
      <c r="A239" s="19"/>
      <c r="B239" s="19"/>
      <c r="C239" s="19"/>
      <c r="D239" s="19"/>
      <c r="E239" s="19"/>
      <c r="F239" s="19"/>
      <c r="G239" s="19"/>
      <c r="H239" s="19"/>
      <c r="I239" s="19"/>
      <c r="J239" s="19"/>
    </row>
    <row r="240" spans="1:10" ht="15" x14ac:dyDescent="0.25">
      <c r="A240" s="19"/>
      <c r="B240" s="19"/>
      <c r="C240" s="19"/>
      <c r="D240" s="19"/>
      <c r="E240" s="19"/>
      <c r="F240" s="19"/>
      <c r="G240" s="19"/>
      <c r="H240" s="19"/>
      <c r="I240" s="19"/>
      <c r="J240" s="19"/>
    </row>
    <row r="241" spans="1:10" ht="15" x14ac:dyDescent="0.25">
      <c r="A241" s="19"/>
      <c r="B241" s="19"/>
      <c r="C241" s="19"/>
      <c r="D241" s="19"/>
      <c r="E241" s="19"/>
      <c r="F241" s="19"/>
      <c r="G241" s="19"/>
      <c r="H241" s="19"/>
      <c r="I241" s="19"/>
      <c r="J241" s="19"/>
    </row>
    <row r="242" spans="1:10" ht="15" x14ac:dyDescent="0.25">
      <c r="A242" s="19"/>
      <c r="B242" s="19"/>
      <c r="C242" s="19"/>
      <c r="D242" s="19"/>
      <c r="E242" s="19"/>
      <c r="F242" s="19"/>
      <c r="G242" s="19"/>
      <c r="H242" s="19"/>
      <c r="I242" s="19"/>
      <c r="J242" s="19"/>
    </row>
    <row r="243" spans="1:10" ht="15" x14ac:dyDescent="0.25">
      <c r="A243" s="19"/>
      <c r="B243" s="19"/>
      <c r="C243" s="19"/>
      <c r="D243" s="19"/>
      <c r="E243" s="19"/>
      <c r="F243" s="19"/>
      <c r="G243" s="19"/>
      <c r="H243" s="19"/>
      <c r="I243" s="19"/>
      <c r="J243" s="19"/>
    </row>
    <row r="244" spans="1:10" ht="15" x14ac:dyDescent="0.25">
      <c r="A244" s="19"/>
      <c r="B244" s="19"/>
      <c r="C244" s="19"/>
      <c r="D244" s="19"/>
      <c r="E244" s="19"/>
      <c r="F244" s="19"/>
      <c r="G244" s="19"/>
      <c r="H244" s="19"/>
      <c r="I244" s="19"/>
      <c r="J244" s="19"/>
    </row>
    <row r="245" spans="1:10" ht="15" x14ac:dyDescent="0.25">
      <c r="A245" s="19"/>
      <c r="B245" s="19"/>
      <c r="C245" s="19"/>
      <c r="D245" s="19"/>
      <c r="E245" s="19"/>
      <c r="F245" s="19"/>
      <c r="G245" s="19"/>
      <c r="H245" s="19"/>
      <c r="I245" s="19"/>
      <c r="J245" s="19"/>
    </row>
    <row r="246" spans="1:10" ht="15" x14ac:dyDescent="0.25">
      <c r="A246" s="19"/>
      <c r="B246" s="19"/>
      <c r="C246" s="19"/>
      <c r="D246" s="19"/>
      <c r="E246" s="19"/>
      <c r="F246" s="19"/>
      <c r="G246" s="19"/>
      <c r="H246" s="19"/>
      <c r="I246" s="19"/>
      <c r="J246" s="19"/>
    </row>
    <row r="247" spans="1:10" ht="15" x14ac:dyDescent="0.25">
      <c r="A247" s="19"/>
      <c r="B247" s="19"/>
      <c r="C247" s="19"/>
      <c r="D247" s="19"/>
      <c r="E247" s="19"/>
      <c r="F247" s="19"/>
      <c r="G247" s="19"/>
      <c r="H247" s="19"/>
      <c r="I247" s="19"/>
      <c r="J247" s="19"/>
    </row>
    <row r="248" spans="1:10" ht="15" x14ac:dyDescent="0.25">
      <c r="A248" s="19"/>
      <c r="B248" s="19"/>
      <c r="C248" s="19"/>
      <c r="D248" s="19"/>
      <c r="E248" s="19"/>
      <c r="F248" s="19"/>
      <c r="G248" s="19"/>
      <c r="H248" s="19"/>
      <c r="I248" s="19"/>
      <c r="J248" s="19"/>
    </row>
    <row r="249" spans="1:10" ht="15" x14ac:dyDescent="0.25">
      <c r="A249" s="19"/>
      <c r="B249" s="19"/>
      <c r="C249" s="19"/>
      <c r="D249" s="19"/>
      <c r="E249" s="19"/>
      <c r="F249" s="19"/>
      <c r="G249" s="19"/>
      <c r="H249" s="19"/>
      <c r="I249" s="19"/>
      <c r="J249" s="19"/>
    </row>
    <row r="250" spans="1:10" ht="15" x14ac:dyDescent="0.25">
      <c r="A250" s="19"/>
      <c r="B250" s="19"/>
      <c r="C250" s="19"/>
      <c r="D250" s="19"/>
      <c r="E250" s="19"/>
      <c r="F250" s="19"/>
      <c r="G250" s="19"/>
      <c r="H250" s="19"/>
      <c r="I250" s="19"/>
      <c r="J250" s="19"/>
    </row>
    <row r="251" spans="1:10" ht="15" x14ac:dyDescent="0.25">
      <c r="A251" s="19"/>
      <c r="B251" s="19"/>
      <c r="C251" s="19"/>
      <c r="D251" s="19"/>
      <c r="E251" s="19"/>
      <c r="F251" s="19"/>
      <c r="G251" s="19"/>
      <c r="H251" s="19"/>
      <c r="I251" s="19"/>
      <c r="J251" s="19"/>
    </row>
    <row r="252" spans="1:10" ht="15" x14ac:dyDescent="0.25">
      <c r="A252" s="19"/>
      <c r="B252" s="19"/>
      <c r="C252" s="19"/>
      <c r="D252" s="19"/>
      <c r="E252" s="19"/>
      <c r="F252" s="19"/>
      <c r="G252" s="19"/>
      <c r="H252" s="19"/>
      <c r="I252" s="19"/>
      <c r="J252" s="19"/>
    </row>
    <row r="253" spans="1:10" ht="15" x14ac:dyDescent="0.25">
      <c r="A253" s="19"/>
      <c r="B253" s="19"/>
      <c r="C253" s="19"/>
      <c r="D253" s="19"/>
      <c r="E253" s="19"/>
      <c r="F253" s="19"/>
      <c r="G253" s="19"/>
      <c r="H253" s="19"/>
      <c r="I253" s="19"/>
      <c r="J253" s="19"/>
    </row>
    <row r="254" spans="1:10" ht="15" x14ac:dyDescent="0.25">
      <c r="A254" s="19"/>
      <c r="B254" s="19"/>
      <c r="C254" s="19"/>
      <c r="D254" s="19"/>
      <c r="E254" s="19"/>
      <c r="F254" s="19"/>
      <c r="G254" s="19"/>
      <c r="H254" s="19"/>
      <c r="I254" s="19"/>
      <c r="J254" s="19"/>
    </row>
    <row r="255" spans="1:10" ht="15" x14ac:dyDescent="0.25">
      <c r="A255" s="19"/>
      <c r="B255" s="19"/>
      <c r="C255" s="19"/>
      <c r="D255" s="19"/>
      <c r="E255" s="19"/>
      <c r="F255" s="19"/>
      <c r="G255" s="19"/>
      <c r="H255" s="19"/>
      <c r="I255" s="19"/>
      <c r="J255" s="19"/>
    </row>
    <row r="256" spans="1:10" ht="15" x14ac:dyDescent="0.25">
      <c r="A256" s="19"/>
      <c r="B256" s="19"/>
      <c r="C256" s="19"/>
      <c r="D256" s="19"/>
      <c r="E256" s="19"/>
      <c r="F256" s="19"/>
      <c r="G256" s="19"/>
      <c r="H256" s="19"/>
      <c r="I256" s="19"/>
      <c r="J256" s="19"/>
    </row>
    <row r="257" spans="1:10" ht="15" x14ac:dyDescent="0.25">
      <c r="A257" s="19"/>
      <c r="B257" s="19"/>
      <c r="C257" s="19"/>
      <c r="D257" s="19"/>
      <c r="E257" s="19"/>
      <c r="F257" s="19"/>
      <c r="G257" s="19"/>
      <c r="H257" s="19"/>
      <c r="I257" s="19"/>
      <c r="J257" s="19"/>
    </row>
    <row r="258" spans="1:10" ht="15" x14ac:dyDescent="0.25">
      <c r="A258" s="19"/>
      <c r="B258" s="19"/>
      <c r="C258" s="19"/>
      <c r="D258" s="19"/>
      <c r="E258" s="19"/>
      <c r="F258" s="19"/>
      <c r="G258" s="19"/>
      <c r="H258" s="19"/>
      <c r="I258" s="19"/>
      <c r="J258" s="19"/>
    </row>
    <row r="259" spans="1:10" ht="15" x14ac:dyDescent="0.25">
      <c r="A259" s="19"/>
      <c r="B259" s="19"/>
      <c r="C259" s="19"/>
      <c r="D259" s="19"/>
      <c r="E259" s="19"/>
      <c r="F259" s="19"/>
      <c r="G259" s="19"/>
      <c r="H259" s="19"/>
      <c r="I259" s="19"/>
      <c r="J259" s="19"/>
    </row>
    <row r="260" spans="1:10" ht="15" x14ac:dyDescent="0.25">
      <c r="A260" s="19"/>
      <c r="B260" s="19"/>
      <c r="C260" s="19"/>
      <c r="D260" s="19"/>
      <c r="E260" s="19"/>
      <c r="F260" s="19"/>
      <c r="G260" s="19"/>
      <c r="H260" s="19"/>
      <c r="I260" s="19"/>
      <c r="J260" s="19"/>
    </row>
    <row r="261" spans="1:10" ht="15" x14ac:dyDescent="0.25">
      <c r="A261" s="19"/>
      <c r="B261" s="19"/>
      <c r="C261" s="19"/>
      <c r="D261" s="19"/>
      <c r="E261" s="19"/>
      <c r="F261" s="19"/>
      <c r="G261" s="19"/>
      <c r="H261" s="19"/>
      <c r="I261" s="19"/>
      <c r="J261" s="19"/>
    </row>
    <row r="262" spans="1:10" ht="15" x14ac:dyDescent="0.25">
      <c r="A262" s="19"/>
      <c r="B262" s="19"/>
      <c r="C262" s="19"/>
      <c r="D262" s="19"/>
      <c r="E262" s="19"/>
      <c r="F262" s="19"/>
      <c r="G262" s="19"/>
      <c r="H262" s="19"/>
      <c r="I262" s="19"/>
      <c r="J262" s="19"/>
    </row>
    <row r="263" spans="1:10" ht="15" x14ac:dyDescent="0.25">
      <c r="A263" s="19"/>
      <c r="B263" s="19"/>
      <c r="C263" s="19"/>
      <c r="D263" s="19"/>
      <c r="E263" s="19"/>
      <c r="F263" s="19"/>
      <c r="G263" s="19"/>
      <c r="H263" s="19"/>
      <c r="I263" s="19"/>
      <c r="J263" s="19"/>
    </row>
    <row r="264" spans="1:10" ht="15" x14ac:dyDescent="0.25">
      <c r="A264" s="19"/>
      <c r="B264" s="19"/>
      <c r="C264" s="19"/>
      <c r="D264" s="19"/>
      <c r="E264" s="19"/>
      <c r="F264" s="19"/>
      <c r="G264" s="19"/>
      <c r="H264" s="19"/>
      <c r="I264" s="19"/>
      <c r="J264" s="19"/>
    </row>
    <row r="265" spans="1:10" ht="15" x14ac:dyDescent="0.25">
      <c r="A265" s="19"/>
      <c r="B265" s="19"/>
      <c r="C265" s="19"/>
      <c r="D265" s="19"/>
      <c r="E265" s="19"/>
      <c r="F265" s="19"/>
      <c r="G265" s="19"/>
      <c r="H265" s="19"/>
      <c r="I265" s="19"/>
      <c r="J265" s="19"/>
    </row>
    <row r="266" spans="1:10" ht="15" x14ac:dyDescent="0.25">
      <c r="A266" s="19"/>
      <c r="B266" s="19"/>
      <c r="C266" s="19"/>
      <c r="D266" s="19"/>
      <c r="E266" s="19"/>
      <c r="F266" s="19"/>
      <c r="G266" s="19"/>
      <c r="H266" s="19"/>
      <c r="I266" s="19"/>
      <c r="J266" s="19"/>
    </row>
    <row r="267" spans="1:10" ht="15" x14ac:dyDescent="0.25">
      <c r="A267" s="19"/>
      <c r="B267" s="19"/>
      <c r="C267" s="19"/>
      <c r="D267" s="19"/>
      <c r="E267" s="19"/>
      <c r="F267" s="19"/>
      <c r="G267" s="19"/>
      <c r="H267" s="19"/>
      <c r="I267" s="19"/>
      <c r="J267" s="19"/>
    </row>
    <row r="268" spans="1:10" ht="15" x14ac:dyDescent="0.25">
      <c r="A268" s="19"/>
      <c r="B268" s="19"/>
      <c r="C268" s="19"/>
      <c r="D268" s="19"/>
      <c r="E268" s="19"/>
      <c r="F268" s="19"/>
      <c r="G268" s="19"/>
      <c r="H268" s="19"/>
      <c r="I268" s="19"/>
      <c r="J268" s="19"/>
    </row>
    <row r="269" spans="1:10" ht="15" x14ac:dyDescent="0.25">
      <c r="A269" s="19"/>
      <c r="B269" s="19"/>
      <c r="C269" s="19"/>
      <c r="D269" s="19"/>
      <c r="E269" s="19"/>
      <c r="F269" s="19"/>
      <c r="G269" s="19"/>
      <c r="H269" s="19"/>
      <c r="I269" s="19"/>
      <c r="J269" s="19"/>
    </row>
    <row r="270" spans="1:10" ht="15" x14ac:dyDescent="0.25">
      <c r="A270" s="19"/>
      <c r="B270" s="19"/>
      <c r="C270" s="19"/>
      <c r="D270" s="19"/>
      <c r="E270" s="19"/>
      <c r="F270" s="19"/>
      <c r="G270" s="19"/>
      <c r="H270" s="19"/>
      <c r="I270" s="19"/>
      <c r="J270" s="19"/>
    </row>
    <row r="271" spans="1:10" ht="15" x14ac:dyDescent="0.25">
      <c r="A271" s="19"/>
      <c r="B271" s="19"/>
      <c r="C271" s="19"/>
      <c r="D271" s="19"/>
      <c r="E271" s="19"/>
      <c r="F271" s="19"/>
      <c r="G271" s="19"/>
      <c r="H271" s="19"/>
      <c r="I271" s="19"/>
      <c r="J271" s="19"/>
    </row>
    <row r="272" spans="1:10" ht="15" x14ac:dyDescent="0.25">
      <c r="A272" s="19"/>
      <c r="B272" s="19"/>
      <c r="C272" s="19"/>
      <c r="D272" s="19"/>
      <c r="E272" s="19"/>
      <c r="F272" s="19"/>
      <c r="G272" s="19"/>
      <c r="H272" s="19"/>
      <c r="I272" s="19"/>
      <c r="J272" s="19"/>
    </row>
    <row r="273" spans="1:10" ht="15" x14ac:dyDescent="0.25">
      <c r="A273" s="19"/>
      <c r="B273" s="19"/>
      <c r="C273" s="19"/>
      <c r="D273" s="19"/>
      <c r="E273" s="19"/>
      <c r="F273" s="19"/>
      <c r="G273" s="19"/>
      <c r="H273" s="19"/>
      <c r="I273" s="19"/>
      <c r="J273" s="19"/>
    </row>
    <row r="274" spans="1:10" ht="15" x14ac:dyDescent="0.25">
      <c r="A274" s="19"/>
      <c r="B274" s="19"/>
      <c r="C274" s="19"/>
      <c r="D274" s="19"/>
      <c r="E274" s="19"/>
      <c r="F274" s="19"/>
      <c r="G274" s="19"/>
      <c r="H274" s="19"/>
      <c r="I274" s="19"/>
      <c r="J274" s="19"/>
    </row>
    <row r="275" spans="1:10" ht="15" x14ac:dyDescent="0.25">
      <c r="A275" s="19"/>
      <c r="B275" s="19"/>
      <c r="C275" s="19"/>
      <c r="D275" s="19"/>
      <c r="E275" s="19"/>
      <c r="F275" s="19"/>
      <c r="G275" s="19"/>
      <c r="H275" s="19"/>
      <c r="I275" s="19"/>
      <c r="J275" s="19"/>
    </row>
    <row r="276" spans="1:10" ht="15" x14ac:dyDescent="0.25">
      <c r="A276" s="19"/>
      <c r="B276" s="19"/>
      <c r="C276" s="19"/>
      <c r="D276" s="19"/>
      <c r="E276" s="19"/>
      <c r="F276" s="19"/>
      <c r="G276" s="19"/>
      <c r="H276" s="19"/>
      <c r="I276" s="19"/>
      <c r="J276" s="19"/>
    </row>
    <row r="277" spans="1:10" ht="15" x14ac:dyDescent="0.25">
      <c r="A277" s="19"/>
      <c r="B277" s="19"/>
      <c r="C277" s="19"/>
      <c r="D277" s="19"/>
      <c r="E277" s="19"/>
      <c r="F277" s="19"/>
      <c r="G277" s="19"/>
      <c r="H277" s="19"/>
      <c r="I277" s="19"/>
      <c r="J277" s="19"/>
    </row>
    <row r="278" spans="1:10" ht="15" x14ac:dyDescent="0.25">
      <c r="A278" s="19"/>
      <c r="B278" s="19"/>
      <c r="C278" s="19"/>
      <c r="D278" s="19"/>
      <c r="E278" s="19"/>
      <c r="F278" s="19"/>
      <c r="G278" s="19"/>
      <c r="H278" s="19"/>
      <c r="I278" s="19"/>
      <c r="J278" s="19"/>
    </row>
    <row r="279" spans="1:10" ht="15" x14ac:dyDescent="0.25">
      <c r="A279" s="19"/>
      <c r="B279" s="19"/>
      <c r="C279" s="19"/>
      <c r="D279" s="19"/>
      <c r="E279" s="19"/>
      <c r="F279" s="19"/>
      <c r="G279" s="19"/>
      <c r="H279" s="19"/>
      <c r="I279" s="19"/>
      <c r="J279" s="19"/>
    </row>
    <row r="280" spans="1:10" ht="15" x14ac:dyDescent="0.25">
      <c r="A280" s="19"/>
      <c r="B280" s="19"/>
      <c r="C280" s="19"/>
      <c r="D280" s="19"/>
      <c r="E280" s="19"/>
      <c r="F280" s="19"/>
      <c r="G280" s="19"/>
      <c r="H280" s="19"/>
      <c r="I280" s="19"/>
      <c r="J280" s="19"/>
    </row>
    <row r="281" spans="1:10" ht="15" x14ac:dyDescent="0.25">
      <c r="A281" s="19"/>
      <c r="B281" s="19"/>
      <c r="C281" s="19"/>
      <c r="D281" s="19"/>
      <c r="E281" s="19"/>
      <c r="F281" s="19"/>
      <c r="G281" s="19"/>
      <c r="H281" s="19"/>
      <c r="I281" s="19"/>
      <c r="J281" s="19"/>
    </row>
    <row r="282" spans="1:10" ht="15" x14ac:dyDescent="0.25">
      <c r="A282" s="19"/>
      <c r="B282" s="19"/>
      <c r="C282" s="19"/>
      <c r="D282" s="19"/>
      <c r="E282" s="19"/>
      <c r="F282" s="19"/>
      <c r="G282" s="19"/>
      <c r="H282" s="19"/>
      <c r="I282" s="19"/>
      <c r="J282" s="19"/>
    </row>
    <row r="283" spans="1:10" ht="15" x14ac:dyDescent="0.25">
      <c r="A283" s="19"/>
      <c r="B283" s="19"/>
      <c r="C283" s="19"/>
      <c r="D283" s="19"/>
      <c r="E283" s="19"/>
      <c r="F283" s="19"/>
      <c r="G283" s="19"/>
      <c r="H283" s="19"/>
      <c r="I283" s="19"/>
      <c r="J283" s="19"/>
    </row>
    <row r="284" spans="1:10" ht="15" x14ac:dyDescent="0.25">
      <c r="A284" s="19"/>
      <c r="B284" s="19"/>
      <c r="C284" s="19"/>
      <c r="D284" s="19"/>
      <c r="E284" s="19"/>
      <c r="F284" s="19"/>
      <c r="G284" s="19"/>
      <c r="H284" s="19"/>
      <c r="I284" s="19"/>
      <c r="J284" s="19"/>
    </row>
    <row r="285" spans="1:10" ht="15" x14ac:dyDescent="0.25">
      <c r="A285" s="19"/>
      <c r="B285" s="19"/>
      <c r="C285" s="19"/>
      <c r="D285" s="19"/>
      <c r="E285" s="19"/>
      <c r="F285" s="19"/>
      <c r="G285" s="19"/>
      <c r="H285" s="19"/>
      <c r="I285" s="19"/>
      <c r="J285" s="19"/>
    </row>
    <row r="286" spans="1:10" ht="15" x14ac:dyDescent="0.25">
      <c r="A286" s="19"/>
      <c r="B286" s="19"/>
      <c r="C286" s="19"/>
      <c r="D286" s="19"/>
      <c r="E286" s="19"/>
      <c r="F286" s="19"/>
      <c r="G286" s="19"/>
      <c r="H286" s="19"/>
      <c r="I286" s="19"/>
      <c r="J286" s="19"/>
    </row>
    <row r="287" spans="1:10" ht="15" x14ac:dyDescent="0.25">
      <c r="A287" s="19"/>
      <c r="B287" s="19"/>
      <c r="C287" s="19"/>
      <c r="D287" s="19"/>
      <c r="E287" s="19"/>
      <c r="F287" s="19"/>
      <c r="G287" s="19"/>
      <c r="H287" s="19"/>
      <c r="I287" s="19"/>
      <c r="J287" s="19"/>
    </row>
    <row r="288" spans="1:10" ht="15" x14ac:dyDescent="0.25">
      <c r="A288" s="19"/>
      <c r="B288" s="19"/>
      <c r="C288" s="19"/>
      <c r="D288" s="19"/>
      <c r="E288" s="19"/>
      <c r="F288" s="19"/>
      <c r="G288" s="19"/>
      <c r="H288" s="19"/>
      <c r="I288" s="19"/>
      <c r="J288" s="19"/>
    </row>
    <row r="289" spans="1:10" ht="15" x14ac:dyDescent="0.25">
      <c r="A289" s="19"/>
      <c r="B289" s="19"/>
      <c r="C289" s="19"/>
      <c r="D289" s="19"/>
      <c r="E289" s="19"/>
      <c r="F289" s="19"/>
      <c r="G289" s="19"/>
      <c r="H289" s="19"/>
      <c r="I289" s="19"/>
      <c r="J289" s="19"/>
    </row>
    <row r="290" spans="1:10" ht="15" x14ac:dyDescent="0.25">
      <c r="A290" s="19"/>
      <c r="B290" s="19"/>
      <c r="C290" s="19"/>
      <c r="D290" s="19"/>
      <c r="E290" s="19"/>
      <c r="F290" s="19"/>
      <c r="G290" s="19"/>
      <c r="H290" s="19"/>
      <c r="I290" s="19"/>
      <c r="J290" s="19"/>
    </row>
    <row r="291" spans="1:10" ht="15" x14ac:dyDescent="0.25">
      <c r="A291" s="19"/>
      <c r="B291" s="19"/>
      <c r="C291" s="19"/>
      <c r="D291" s="19"/>
      <c r="E291" s="19"/>
      <c r="F291" s="19"/>
      <c r="G291" s="19"/>
      <c r="H291" s="19"/>
      <c r="I291" s="19"/>
      <c r="J291" s="19"/>
    </row>
    <row r="292" spans="1:10" ht="15" x14ac:dyDescent="0.25">
      <c r="A292" s="19"/>
      <c r="B292" s="19"/>
      <c r="C292" s="19"/>
      <c r="D292" s="19"/>
      <c r="E292" s="19"/>
      <c r="F292" s="19"/>
      <c r="G292" s="19"/>
      <c r="H292" s="19"/>
      <c r="I292" s="19"/>
      <c r="J292" s="19"/>
    </row>
    <row r="293" spans="1:10" ht="15" x14ac:dyDescent="0.25">
      <c r="A293" s="19"/>
      <c r="B293" s="19"/>
      <c r="C293" s="19"/>
      <c r="D293" s="19"/>
      <c r="E293" s="19"/>
      <c r="F293" s="19"/>
      <c r="G293" s="19"/>
      <c r="H293" s="19"/>
      <c r="I293" s="19"/>
      <c r="J293" s="19"/>
    </row>
    <row r="294" spans="1:10" ht="15" x14ac:dyDescent="0.25">
      <c r="A294" s="19"/>
      <c r="B294" s="19"/>
      <c r="C294" s="19"/>
      <c r="D294" s="19"/>
      <c r="E294" s="19"/>
      <c r="F294" s="19"/>
      <c r="G294" s="19"/>
      <c r="H294" s="19"/>
      <c r="I294" s="19"/>
      <c r="J294" s="19"/>
    </row>
    <row r="295" spans="1:10" ht="15" x14ac:dyDescent="0.25">
      <c r="A295" s="19"/>
      <c r="B295" s="19"/>
      <c r="C295" s="19"/>
      <c r="D295" s="19"/>
      <c r="E295" s="19"/>
      <c r="F295" s="19"/>
      <c r="G295" s="19"/>
      <c r="H295" s="19"/>
      <c r="I295" s="19"/>
      <c r="J295" s="19"/>
    </row>
    <row r="296" spans="1:10" ht="15" x14ac:dyDescent="0.25">
      <c r="A296" s="19"/>
      <c r="B296" s="19"/>
      <c r="C296" s="19"/>
      <c r="D296" s="19"/>
      <c r="E296" s="19"/>
      <c r="F296" s="19"/>
      <c r="G296" s="19"/>
      <c r="H296" s="19"/>
      <c r="I296" s="19"/>
      <c r="J296" s="19"/>
    </row>
    <row r="297" spans="1:10" ht="15" x14ac:dyDescent="0.25">
      <c r="A297" s="19"/>
      <c r="B297" s="19"/>
      <c r="C297" s="19"/>
      <c r="D297" s="19"/>
      <c r="E297" s="19"/>
      <c r="F297" s="19"/>
      <c r="G297" s="19"/>
      <c r="H297" s="19"/>
      <c r="I297" s="19"/>
      <c r="J297" s="19"/>
    </row>
  </sheetData>
  <mergeCells count="56">
    <mergeCell ref="A14:C14"/>
    <mergeCell ref="A152:J157"/>
    <mergeCell ref="A150:J150"/>
    <mergeCell ref="A2:J3"/>
    <mergeCell ref="A9:C9"/>
    <mergeCell ref="A10:C10"/>
    <mergeCell ref="A11:C11"/>
    <mergeCell ref="A12:C12"/>
    <mergeCell ref="A13:C13"/>
    <mergeCell ref="A6:J6"/>
    <mergeCell ref="D9:J9"/>
    <mergeCell ref="D10:J10"/>
    <mergeCell ref="D11:J11"/>
    <mergeCell ref="D12:J12"/>
    <mergeCell ref="D13:J13"/>
    <mergeCell ref="D14:J14"/>
    <mergeCell ref="A75:J75"/>
    <mergeCell ref="A77:J90"/>
    <mergeCell ref="A92:J92"/>
    <mergeCell ref="D15:J15"/>
    <mergeCell ref="A18:J18"/>
    <mergeCell ref="A55:J55"/>
    <mergeCell ref="A57:J57"/>
    <mergeCell ref="A15:C15"/>
    <mergeCell ref="H142:J142"/>
    <mergeCell ref="H143:J143"/>
    <mergeCell ref="A110:J135"/>
    <mergeCell ref="A19:J53"/>
    <mergeCell ref="A94:J105"/>
    <mergeCell ref="A137:J137"/>
    <mergeCell ref="A140:C140"/>
    <mergeCell ref="D140:G140"/>
    <mergeCell ref="D139:G139"/>
    <mergeCell ref="A139:C139"/>
    <mergeCell ref="H139:J139"/>
    <mergeCell ref="H140:J140"/>
    <mergeCell ref="A108:J108"/>
    <mergeCell ref="A58:J64"/>
    <mergeCell ref="A66:J66"/>
    <mergeCell ref="A67:J73"/>
    <mergeCell ref="H144:J144"/>
    <mergeCell ref="H145:J145"/>
    <mergeCell ref="A141:C144"/>
    <mergeCell ref="A145:C148"/>
    <mergeCell ref="D146:G146"/>
    <mergeCell ref="H146:J146"/>
    <mergeCell ref="H147:J147"/>
    <mergeCell ref="H148:J148"/>
    <mergeCell ref="D141:G141"/>
    <mergeCell ref="D142:G142"/>
    <mergeCell ref="D143:G143"/>
    <mergeCell ref="D144:G144"/>
    <mergeCell ref="D145:G145"/>
    <mergeCell ref="D147:G147"/>
    <mergeCell ref="D148:G148"/>
    <mergeCell ref="H141:J141"/>
  </mergeCells>
  <hyperlinks>
    <hyperlink ref="D14" r:id="rId1"/>
    <hyperlink ref="D15" r:id="rId2"/>
  </hyperlinks>
  <pageMargins left="0.7" right="0.7" top="0.75" bottom="0.75" header="0.3" footer="0.3"/>
  <pageSetup orientation="portrait"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94"/>
  <sheetViews>
    <sheetView topLeftCell="A76" workbookViewId="0">
      <selection activeCell="F6" sqref="F6"/>
    </sheetView>
  </sheetViews>
  <sheetFormatPr defaultColWidth="8.85546875" defaultRowHeight="15.75" x14ac:dyDescent="0.25"/>
  <cols>
    <col min="1" max="1" width="4.42578125" style="10" customWidth="1"/>
    <col min="2" max="2" width="4.7109375" style="10" customWidth="1"/>
    <col min="3" max="3" width="5.85546875" style="10" customWidth="1"/>
    <col min="4" max="4" width="37.7109375" style="10" customWidth="1"/>
    <col min="5" max="5" width="18.42578125" style="10" customWidth="1"/>
    <col min="6" max="6" width="17.5703125" style="10" customWidth="1"/>
    <col min="7" max="7" width="16.42578125" style="10" customWidth="1"/>
    <col min="8" max="8" width="15.28515625" style="11" customWidth="1"/>
    <col min="9" max="11" width="8.85546875" style="11"/>
    <col min="12" max="12" width="8.85546875" style="11" customWidth="1"/>
    <col min="13" max="16384" width="8.85546875" style="11"/>
  </cols>
  <sheetData>
    <row r="1" spans="1:8" x14ac:dyDescent="0.25">
      <c r="G1" s="13"/>
      <c r="H1" s="13"/>
    </row>
    <row r="2" spans="1:8" x14ac:dyDescent="0.25">
      <c r="A2" s="361" t="s">
        <v>517</v>
      </c>
      <c r="B2" s="361"/>
      <c r="C2" s="361"/>
      <c r="D2" s="361"/>
      <c r="E2" s="361"/>
      <c r="F2" s="361"/>
      <c r="G2" s="361"/>
      <c r="H2" s="361"/>
    </row>
    <row r="3" spans="1:8" x14ac:dyDescent="0.25">
      <c r="A3" s="386" t="s">
        <v>253</v>
      </c>
      <c r="B3" s="386"/>
      <c r="C3" s="386"/>
      <c r="D3" s="386"/>
      <c r="E3" s="386"/>
      <c r="F3" s="386"/>
      <c r="G3" s="386"/>
      <c r="H3" s="386"/>
    </row>
    <row r="4" spans="1:8" ht="66.599999999999994" customHeight="1" x14ac:dyDescent="0.25">
      <c r="A4" s="323" t="s">
        <v>144</v>
      </c>
      <c r="B4" s="343"/>
      <c r="C4" s="343"/>
      <c r="D4" s="59" t="s">
        <v>145</v>
      </c>
      <c r="E4" s="59" t="s">
        <v>250</v>
      </c>
      <c r="F4" s="154" t="s">
        <v>251</v>
      </c>
      <c r="G4" s="154" t="s">
        <v>520</v>
      </c>
      <c r="H4" s="155" t="s">
        <v>252</v>
      </c>
    </row>
    <row r="5" spans="1:8" x14ac:dyDescent="0.25">
      <c r="A5" s="140">
        <v>4</v>
      </c>
      <c r="B5" s="141"/>
      <c r="C5" s="55"/>
      <c r="D5" s="156" t="s">
        <v>146</v>
      </c>
      <c r="E5" s="157">
        <v>57058000</v>
      </c>
      <c r="F5" s="157">
        <f>F6+F8+F12+F14+F18+F20+F22+F30+F35+F44+F48+F51+F58+F59+F60+F61+F62+F63+F65+F66+F68+F72+F74+F76</f>
        <v>0</v>
      </c>
      <c r="G5" s="157">
        <f>G6+G8+G12+G14+G18+G20+G22+G30+G35+G44+G48+G51+G58+G59+G60+G61+G62+G63+G65+G66+G68+G72+G74+G76</f>
        <v>7618475</v>
      </c>
      <c r="H5" s="131">
        <v>63786475</v>
      </c>
    </row>
    <row r="6" spans="1:8" ht="28.9" customHeight="1" x14ac:dyDescent="0.25">
      <c r="A6" s="141"/>
      <c r="B6" s="140">
        <v>411</v>
      </c>
      <c r="C6" s="81"/>
      <c r="D6" s="158" t="s">
        <v>147</v>
      </c>
      <c r="E6" s="159">
        <f>E7</f>
        <v>20960000</v>
      </c>
      <c r="F6" s="159">
        <f>F7</f>
        <v>0</v>
      </c>
      <c r="G6" s="159">
        <f>G7</f>
        <v>0</v>
      </c>
      <c r="H6" s="131">
        <v>20960000</v>
      </c>
    </row>
    <row r="7" spans="1:8" x14ac:dyDescent="0.25">
      <c r="A7" s="141"/>
      <c r="B7" s="141"/>
      <c r="C7" s="81">
        <v>4111</v>
      </c>
      <c r="D7" s="160" t="s">
        <v>148</v>
      </c>
      <c r="E7" s="159">
        <v>20960000</v>
      </c>
      <c r="F7" s="159"/>
      <c r="G7" s="159"/>
      <c r="H7" s="131">
        <f t="shared" ref="H7:H71" si="0">SUM(E7:G7)</f>
        <v>20960000</v>
      </c>
    </row>
    <row r="8" spans="1:8" ht="31.5" x14ac:dyDescent="0.25">
      <c r="A8" s="141"/>
      <c r="B8" s="140">
        <v>412</v>
      </c>
      <c r="C8" s="81"/>
      <c r="D8" s="158" t="s">
        <v>149</v>
      </c>
      <c r="E8" s="159">
        <f>E9+E10+E11</f>
        <v>3176000</v>
      </c>
      <c r="F8" s="159">
        <f>F9+F10+F11</f>
        <v>0</v>
      </c>
      <c r="G8" s="159">
        <f>G9+G10+G11</f>
        <v>0</v>
      </c>
      <c r="H8" s="131">
        <f t="shared" si="0"/>
        <v>3176000</v>
      </c>
    </row>
    <row r="9" spans="1:8" ht="31.5" x14ac:dyDescent="0.25">
      <c r="A9" s="141"/>
      <c r="B9" s="141"/>
      <c r="C9" s="81">
        <v>4121</v>
      </c>
      <c r="D9" s="72" t="s">
        <v>150</v>
      </c>
      <c r="E9" s="159">
        <v>2096000</v>
      </c>
      <c r="F9" s="159"/>
      <c r="G9" s="159"/>
      <c r="H9" s="131">
        <f t="shared" si="0"/>
        <v>2096000</v>
      </c>
    </row>
    <row r="10" spans="1:8" ht="21.2" customHeight="1" x14ac:dyDescent="0.25">
      <c r="A10" s="141"/>
      <c r="B10" s="141"/>
      <c r="C10" s="81">
        <v>4122</v>
      </c>
      <c r="D10" s="72" t="s">
        <v>151</v>
      </c>
      <c r="E10" s="159">
        <v>1080000</v>
      </c>
      <c r="F10" s="159"/>
      <c r="G10" s="159"/>
      <c r="H10" s="131">
        <f t="shared" si="0"/>
        <v>1080000</v>
      </c>
    </row>
    <row r="11" spans="1:8" ht="21.2" customHeight="1" x14ac:dyDescent="0.25">
      <c r="A11" s="141"/>
      <c r="B11" s="141"/>
      <c r="C11" s="81">
        <v>4123</v>
      </c>
      <c r="D11" s="72" t="s">
        <v>152</v>
      </c>
      <c r="E11" s="159"/>
      <c r="F11" s="159"/>
      <c r="G11" s="159"/>
      <c r="H11" s="131">
        <f t="shared" si="0"/>
        <v>0</v>
      </c>
    </row>
    <row r="12" spans="1:8" x14ac:dyDescent="0.25">
      <c r="A12" s="141"/>
      <c r="B12" s="140">
        <v>413</v>
      </c>
      <c r="C12" s="81"/>
      <c r="D12" s="158" t="s">
        <v>153</v>
      </c>
      <c r="E12" s="159">
        <f>E13</f>
        <v>0</v>
      </c>
      <c r="F12" s="159">
        <f>F13</f>
        <v>0</v>
      </c>
      <c r="G12" s="159">
        <f>G13</f>
        <v>0</v>
      </c>
      <c r="H12" s="131">
        <f t="shared" si="0"/>
        <v>0</v>
      </c>
    </row>
    <row r="13" spans="1:8" x14ac:dyDescent="0.25">
      <c r="A13" s="141"/>
      <c r="B13" s="141"/>
      <c r="C13" s="81">
        <v>4131</v>
      </c>
      <c r="D13" s="72" t="s">
        <v>154</v>
      </c>
      <c r="E13" s="159">
        <v>0</v>
      </c>
      <c r="F13" s="159"/>
      <c r="G13" s="159"/>
      <c r="H13" s="131">
        <f t="shared" si="0"/>
        <v>0</v>
      </c>
    </row>
    <row r="14" spans="1:8" ht="31.5" x14ac:dyDescent="0.25">
      <c r="A14" s="141"/>
      <c r="B14" s="140">
        <v>414</v>
      </c>
      <c r="C14" s="81"/>
      <c r="D14" s="158" t="s">
        <v>155</v>
      </c>
      <c r="E14" s="159">
        <f>E15+E16+E17</f>
        <v>385000</v>
      </c>
      <c r="F14" s="159">
        <f>F15+F16+F17</f>
        <v>0</v>
      </c>
      <c r="G14" s="159">
        <f>G15+G16+G17</f>
        <v>400000</v>
      </c>
      <c r="H14" s="131">
        <f t="shared" si="0"/>
        <v>785000</v>
      </c>
    </row>
    <row r="15" spans="1:8" ht="47.25" x14ac:dyDescent="0.25">
      <c r="A15" s="141"/>
      <c r="B15" s="141"/>
      <c r="C15" s="81">
        <v>4141</v>
      </c>
      <c r="D15" s="72" t="s">
        <v>156</v>
      </c>
      <c r="E15" s="159">
        <v>185000</v>
      </c>
      <c r="F15" s="159"/>
      <c r="G15" s="159"/>
      <c r="H15" s="131">
        <f t="shared" si="0"/>
        <v>185000</v>
      </c>
    </row>
    <row r="16" spans="1:8" x14ac:dyDescent="0.25">
      <c r="A16" s="141"/>
      <c r="B16" s="141"/>
      <c r="C16" s="81">
        <v>4143</v>
      </c>
      <c r="D16" s="72" t="s">
        <v>157</v>
      </c>
      <c r="E16" s="159">
        <v>176000</v>
      </c>
      <c r="F16" s="159"/>
      <c r="G16" s="159">
        <v>400000</v>
      </c>
      <c r="H16" s="131">
        <f t="shared" si="0"/>
        <v>576000</v>
      </c>
    </row>
    <row r="17" spans="1:8" ht="54" customHeight="1" x14ac:dyDescent="0.25">
      <c r="A17" s="141"/>
      <c r="B17" s="141"/>
      <c r="C17" s="81">
        <v>4144</v>
      </c>
      <c r="D17" s="72" t="s">
        <v>158</v>
      </c>
      <c r="E17" s="159">
        <v>24000</v>
      </c>
      <c r="F17" s="159"/>
      <c r="G17" s="159"/>
      <c r="H17" s="131">
        <f t="shared" si="0"/>
        <v>24000</v>
      </c>
    </row>
    <row r="18" spans="1:8" ht="31.5" x14ac:dyDescent="0.25">
      <c r="A18" s="141"/>
      <c r="B18" s="140">
        <v>415</v>
      </c>
      <c r="C18" s="81"/>
      <c r="D18" s="158" t="s">
        <v>159</v>
      </c>
      <c r="E18" s="159">
        <f>E19</f>
        <v>800000</v>
      </c>
      <c r="F18" s="159">
        <f>F19</f>
        <v>0</v>
      </c>
      <c r="G18" s="159">
        <f>G19</f>
        <v>0</v>
      </c>
      <c r="H18" s="131">
        <f t="shared" si="0"/>
        <v>800000</v>
      </c>
    </row>
    <row r="19" spans="1:8" x14ac:dyDescent="0.25">
      <c r="A19" s="141"/>
      <c r="B19" s="141"/>
      <c r="C19" s="81">
        <v>4151</v>
      </c>
      <c r="D19" s="72" t="s">
        <v>160</v>
      </c>
      <c r="E19" s="159">
        <v>800000</v>
      </c>
      <c r="F19" s="159"/>
      <c r="G19" s="159"/>
      <c r="H19" s="131">
        <f t="shared" si="0"/>
        <v>800000</v>
      </c>
    </row>
    <row r="20" spans="1:8" ht="31.5" x14ac:dyDescent="0.25">
      <c r="A20" s="141"/>
      <c r="B20" s="140">
        <v>416</v>
      </c>
      <c r="C20" s="81"/>
      <c r="D20" s="158" t="s">
        <v>161</v>
      </c>
      <c r="E20" s="159">
        <f>E21</f>
        <v>740000</v>
      </c>
      <c r="F20" s="159">
        <f>F21</f>
        <v>0</v>
      </c>
      <c r="G20" s="159">
        <f>G21</f>
        <v>300000</v>
      </c>
      <c r="H20" s="131">
        <f t="shared" si="0"/>
        <v>1040000</v>
      </c>
    </row>
    <row r="21" spans="1:8" ht="31.5" x14ac:dyDescent="0.25">
      <c r="A21" s="141"/>
      <c r="B21" s="141"/>
      <c r="C21" s="81">
        <v>4161</v>
      </c>
      <c r="D21" s="72" t="s">
        <v>162</v>
      </c>
      <c r="E21" s="159">
        <v>740000</v>
      </c>
      <c r="F21" s="159"/>
      <c r="G21" s="159">
        <v>300000</v>
      </c>
      <c r="H21" s="131">
        <f t="shared" si="0"/>
        <v>1040000</v>
      </c>
    </row>
    <row r="22" spans="1:8" x14ac:dyDescent="0.25">
      <c r="A22" s="141"/>
      <c r="B22" s="140">
        <v>421</v>
      </c>
      <c r="C22" s="81"/>
      <c r="D22" s="158" t="s">
        <v>163</v>
      </c>
      <c r="E22" s="159">
        <f>E23+E24+E25+E26+E27+E28+E29</f>
        <v>15392000</v>
      </c>
      <c r="F22" s="159">
        <f>F23+F24+F25+F26+F27+F28+F29</f>
        <v>0</v>
      </c>
      <c r="G22" s="159">
        <f>G23+G24+G25+G26+G27+G28+G29</f>
        <v>1347902</v>
      </c>
      <c r="H22" s="131">
        <f t="shared" si="0"/>
        <v>16739902</v>
      </c>
    </row>
    <row r="23" spans="1:8" ht="31.5" x14ac:dyDescent="0.25">
      <c r="A23" s="141"/>
      <c r="B23" s="141"/>
      <c r="C23" s="81">
        <v>4211</v>
      </c>
      <c r="D23" s="72" t="s">
        <v>164</v>
      </c>
      <c r="E23" s="159">
        <v>150000</v>
      </c>
      <c r="F23" s="159"/>
      <c r="G23" s="159"/>
      <c r="H23" s="131">
        <f t="shared" si="0"/>
        <v>150000</v>
      </c>
    </row>
    <row r="24" spans="1:8" x14ac:dyDescent="0.25">
      <c r="A24" s="141"/>
      <c r="B24" s="141"/>
      <c r="C24" s="81">
        <v>4212</v>
      </c>
      <c r="D24" s="72" t="s">
        <v>165</v>
      </c>
      <c r="E24" s="159">
        <v>6832000</v>
      </c>
      <c r="F24" s="159"/>
      <c r="G24" s="159">
        <v>868137</v>
      </c>
      <c r="H24" s="131">
        <f t="shared" si="0"/>
        <v>7700137</v>
      </c>
    </row>
    <row r="25" spans="1:8" x14ac:dyDescent="0.25">
      <c r="A25" s="141"/>
      <c r="B25" s="141"/>
      <c r="C25" s="81">
        <v>4213</v>
      </c>
      <c r="D25" s="72" t="s">
        <v>166</v>
      </c>
      <c r="E25" s="159">
        <v>5810000</v>
      </c>
      <c r="F25" s="159"/>
      <c r="G25" s="159">
        <v>334642</v>
      </c>
      <c r="H25" s="131">
        <f t="shared" si="0"/>
        <v>6144642</v>
      </c>
    </row>
    <row r="26" spans="1:8" x14ac:dyDescent="0.25">
      <c r="A26" s="141"/>
      <c r="B26" s="141"/>
      <c r="C26" s="81">
        <v>4214</v>
      </c>
      <c r="D26" s="72" t="s">
        <v>167</v>
      </c>
      <c r="E26" s="159">
        <v>631000</v>
      </c>
      <c r="F26" s="159"/>
      <c r="G26" s="159">
        <v>53195</v>
      </c>
      <c r="H26" s="131">
        <f t="shared" si="0"/>
        <v>684195</v>
      </c>
    </row>
    <row r="27" spans="1:8" x14ac:dyDescent="0.25">
      <c r="A27" s="141"/>
      <c r="B27" s="141"/>
      <c r="C27" s="81">
        <v>4215</v>
      </c>
      <c r="D27" s="72" t="s">
        <v>168</v>
      </c>
      <c r="E27" s="159">
        <v>900000</v>
      </c>
      <c r="F27" s="159"/>
      <c r="G27" s="159">
        <v>90000</v>
      </c>
      <c r="H27" s="131">
        <f t="shared" si="0"/>
        <v>990000</v>
      </c>
    </row>
    <row r="28" spans="1:8" x14ac:dyDescent="0.25">
      <c r="A28" s="141"/>
      <c r="B28" s="141"/>
      <c r="C28" s="81">
        <v>4216</v>
      </c>
      <c r="D28" s="72" t="s">
        <v>169</v>
      </c>
      <c r="E28" s="159">
        <v>1000000</v>
      </c>
      <c r="F28" s="159"/>
      <c r="G28" s="159"/>
      <c r="H28" s="131">
        <f t="shared" si="0"/>
        <v>1000000</v>
      </c>
    </row>
    <row r="29" spans="1:8" x14ac:dyDescent="0.25">
      <c r="A29" s="141"/>
      <c r="B29" s="141"/>
      <c r="C29" s="81">
        <v>4219</v>
      </c>
      <c r="D29" s="72" t="s">
        <v>170</v>
      </c>
      <c r="E29" s="159">
        <v>69000</v>
      </c>
      <c r="F29" s="159"/>
      <c r="G29" s="159">
        <v>1928</v>
      </c>
      <c r="H29" s="131">
        <f t="shared" si="0"/>
        <v>70928</v>
      </c>
    </row>
    <row r="30" spans="1:8" x14ac:dyDescent="0.25">
      <c r="A30" s="141"/>
      <c r="B30" s="55">
        <v>422</v>
      </c>
      <c r="C30" s="81"/>
      <c r="D30" s="161" t="s">
        <v>171</v>
      </c>
      <c r="E30" s="159">
        <f>E31+E32+E33+E34</f>
        <v>880000</v>
      </c>
      <c r="F30" s="159">
        <f>F31+F32+F33+F34</f>
        <v>0</v>
      </c>
      <c r="G30" s="159"/>
      <c r="H30" s="131">
        <f t="shared" si="0"/>
        <v>880000</v>
      </c>
    </row>
    <row r="31" spans="1:8" ht="31.5" x14ac:dyDescent="0.25">
      <c r="A31" s="141"/>
      <c r="B31" s="81"/>
      <c r="C31" s="81">
        <v>4221</v>
      </c>
      <c r="D31" s="72" t="s">
        <v>172</v>
      </c>
      <c r="E31" s="159">
        <v>550000</v>
      </c>
      <c r="F31" s="159"/>
      <c r="G31" s="159"/>
      <c r="H31" s="131">
        <f t="shared" si="0"/>
        <v>550000</v>
      </c>
    </row>
    <row r="32" spans="1:8" ht="31.5" x14ac:dyDescent="0.25">
      <c r="A32" s="141"/>
      <c r="B32" s="81"/>
      <c r="C32" s="81">
        <v>4222</v>
      </c>
      <c r="D32" s="72" t="s">
        <v>173</v>
      </c>
      <c r="E32" s="159">
        <v>330000</v>
      </c>
      <c r="F32" s="159"/>
      <c r="G32" s="159"/>
      <c r="H32" s="131">
        <f t="shared" si="0"/>
        <v>330000</v>
      </c>
    </row>
    <row r="33" spans="1:8" ht="31.5" x14ac:dyDescent="0.25">
      <c r="A33" s="141"/>
      <c r="B33" s="81"/>
      <c r="C33" s="81">
        <v>4223</v>
      </c>
      <c r="D33" s="72" t="s">
        <v>174</v>
      </c>
      <c r="E33" s="159"/>
      <c r="F33" s="159"/>
      <c r="G33" s="159"/>
      <c r="H33" s="131">
        <f t="shared" si="0"/>
        <v>0</v>
      </c>
    </row>
    <row r="34" spans="1:8" x14ac:dyDescent="0.25">
      <c r="A34" s="141"/>
      <c r="B34" s="81"/>
      <c r="C34" s="81">
        <v>4229</v>
      </c>
      <c r="D34" s="72" t="s">
        <v>175</v>
      </c>
      <c r="E34" s="159"/>
      <c r="F34" s="159"/>
      <c r="G34" s="159"/>
      <c r="H34" s="131">
        <f t="shared" si="0"/>
        <v>0</v>
      </c>
    </row>
    <row r="35" spans="1:8" x14ac:dyDescent="0.25">
      <c r="A35" s="141"/>
      <c r="B35" s="55">
        <v>423</v>
      </c>
      <c r="C35" s="81"/>
      <c r="D35" s="158" t="s">
        <v>176</v>
      </c>
      <c r="E35" s="159">
        <f>E36+E37+E38+E39+E40+E41+E42+E43</f>
        <v>8011000</v>
      </c>
      <c r="F35" s="159">
        <f>F36+F37+F38+F39+F40+F41+F42+F43</f>
        <v>0</v>
      </c>
      <c r="G35" s="159">
        <f>G36+G37+G38+G39+G40+G41+G42+G43</f>
        <v>5570573</v>
      </c>
      <c r="H35" s="131">
        <f t="shared" si="0"/>
        <v>13581573</v>
      </c>
    </row>
    <row r="36" spans="1:8" x14ac:dyDescent="0.25">
      <c r="A36" s="141"/>
      <c r="B36" s="81"/>
      <c r="C36" s="81">
        <v>4231</v>
      </c>
      <c r="D36" s="72" t="s">
        <v>177</v>
      </c>
      <c r="E36" s="159">
        <v>20000</v>
      </c>
      <c r="F36" s="159"/>
      <c r="G36" s="159"/>
      <c r="H36" s="131">
        <f t="shared" si="0"/>
        <v>20000</v>
      </c>
    </row>
    <row r="37" spans="1:8" x14ac:dyDescent="0.25">
      <c r="A37" s="141"/>
      <c r="B37" s="81"/>
      <c r="C37" s="81">
        <v>4232</v>
      </c>
      <c r="D37" s="72" t="s">
        <v>178</v>
      </c>
      <c r="E37" s="159">
        <v>163000</v>
      </c>
      <c r="F37" s="159"/>
      <c r="G37" s="159">
        <v>7002</v>
      </c>
      <c r="H37" s="131">
        <f t="shared" si="0"/>
        <v>170002</v>
      </c>
    </row>
    <row r="38" spans="1:8" ht="31.5" x14ac:dyDescent="0.25">
      <c r="A38" s="141"/>
      <c r="B38" s="81"/>
      <c r="C38" s="81">
        <v>4233</v>
      </c>
      <c r="D38" s="72" t="s">
        <v>179</v>
      </c>
      <c r="E38" s="159">
        <v>320000</v>
      </c>
      <c r="F38" s="159"/>
      <c r="G38" s="159"/>
      <c r="H38" s="131">
        <f t="shared" si="0"/>
        <v>320000</v>
      </c>
    </row>
    <row r="39" spans="1:8" x14ac:dyDescent="0.25">
      <c r="A39" s="141"/>
      <c r="B39" s="81"/>
      <c r="C39" s="81">
        <v>4234</v>
      </c>
      <c r="D39" s="72" t="s">
        <v>180</v>
      </c>
      <c r="E39" s="159">
        <v>750000</v>
      </c>
      <c r="F39" s="159"/>
      <c r="G39" s="159"/>
      <c r="H39" s="131">
        <f t="shared" si="0"/>
        <v>750000</v>
      </c>
    </row>
    <row r="40" spans="1:8" x14ac:dyDescent="0.25">
      <c r="A40" s="141"/>
      <c r="B40" s="81"/>
      <c r="C40" s="81">
        <v>4235</v>
      </c>
      <c r="D40" s="72" t="s">
        <v>181</v>
      </c>
      <c r="E40" s="159">
        <v>1170000</v>
      </c>
      <c r="F40" s="159"/>
      <c r="G40" s="159"/>
      <c r="H40" s="131">
        <f t="shared" si="0"/>
        <v>1170000</v>
      </c>
    </row>
    <row r="41" spans="1:8" x14ac:dyDescent="0.25">
      <c r="A41" s="141"/>
      <c r="B41" s="81"/>
      <c r="C41" s="81">
        <v>4236</v>
      </c>
      <c r="D41" s="72" t="s">
        <v>182</v>
      </c>
      <c r="E41" s="159">
        <v>890000</v>
      </c>
      <c r="F41" s="159"/>
      <c r="G41" s="159"/>
      <c r="H41" s="131">
        <f t="shared" si="0"/>
        <v>890000</v>
      </c>
    </row>
    <row r="42" spans="1:8" x14ac:dyDescent="0.25">
      <c r="A42" s="141"/>
      <c r="B42" s="81"/>
      <c r="C42" s="81">
        <v>4237</v>
      </c>
      <c r="D42" s="72" t="s">
        <v>183</v>
      </c>
      <c r="E42" s="159">
        <v>580000</v>
      </c>
      <c r="F42" s="159"/>
      <c r="G42" s="159"/>
      <c r="H42" s="131">
        <f t="shared" si="0"/>
        <v>580000</v>
      </c>
    </row>
    <row r="43" spans="1:8" x14ac:dyDescent="0.25">
      <c r="A43" s="141"/>
      <c r="B43" s="81"/>
      <c r="C43" s="81">
        <v>4239</v>
      </c>
      <c r="D43" s="72" t="s">
        <v>184</v>
      </c>
      <c r="E43" s="159">
        <v>4118000</v>
      </c>
      <c r="F43" s="159"/>
      <c r="G43" s="159">
        <v>5563571</v>
      </c>
      <c r="H43" s="131">
        <f t="shared" si="0"/>
        <v>9681571</v>
      </c>
    </row>
    <row r="44" spans="1:8" x14ac:dyDescent="0.25">
      <c r="A44" s="141"/>
      <c r="B44" s="55">
        <v>424</v>
      </c>
      <c r="C44" s="81"/>
      <c r="D44" s="161" t="s">
        <v>185</v>
      </c>
      <c r="E44" s="159">
        <f>E45+E47</f>
        <v>1800000</v>
      </c>
      <c r="F44" s="159">
        <f>F45+F47</f>
        <v>0</v>
      </c>
      <c r="G44" s="159">
        <f>G45+G47</f>
        <v>0</v>
      </c>
      <c r="H44" s="131">
        <f t="shared" si="0"/>
        <v>1800000</v>
      </c>
    </row>
    <row r="45" spans="1:8" x14ac:dyDescent="0.25">
      <c r="A45" s="141"/>
      <c r="B45" s="81"/>
      <c r="C45" s="81">
        <v>4242</v>
      </c>
      <c r="D45" s="72" t="s">
        <v>186</v>
      </c>
      <c r="E45" s="159">
        <v>1750000</v>
      </c>
      <c r="F45" s="159"/>
      <c r="G45" s="159"/>
      <c r="H45" s="131">
        <f t="shared" si="0"/>
        <v>1750000</v>
      </c>
    </row>
    <row r="46" spans="1:8" x14ac:dyDescent="0.25">
      <c r="A46" s="141"/>
      <c r="B46" s="81"/>
      <c r="C46" s="81">
        <v>4243</v>
      </c>
      <c r="D46" s="72" t="s">
        <v>507</v>
      </c>
      <c r="E46" s="159">
        <v>10000</v>
      </c>
      <c r="F46" s="159"/>
      <c r="G46" s="159"/>
      <c r="H46" s="131">
        <f t="shared" si="0"/>
        <v>10000</v>
      </c>
    </row>
    <row r="47" spans="1:8" x14ac:dyDescent="0.25">
      <c r="A47" s="141"/>
      <c r="B47" s="81"/>
      <c r="C47" s="81">
        <v>4249</v>
      </c>
      <c r="D47" s="72" t="s">
        <v>187</v>
      </c>
      <c r="E47" s="159">
        <v>50000</v>
      </c>
      <c r="F47" s="159"/>
      <c r="G47" s="159"/>
      <c r="H47" s="131">
        <f t="shared" si="0"/>
        <v>50000</v>
      </c>
    </row>
    <row r="48" spans="1:8" ht="31.5" x14ac:dyDescent="0.25">
      <c r="A48" s="141"/>
      <c r="B48" s="55">
        <v>425</v>
      </c>
      <c r="C48" s="81"/>
      <c r="D48" s="156" t="s">
        <v>188</v>
      </c>
      <c r="E48" s="159">
        <f>E49+E50</f>
        <v>578000</v>
      </c>
      <c r="F48" s="159">
        <f>F49+F50</f>
        <v>0</v>
      </c>
      <c r="G48" s="159">
        <f>G49+G50</f>
        <v>0</v>
      </c>
      <c r="H48" s="131">
        <f t="shared" si="0"/>
        <v>578000</v>
      </c>
    </row>
    <row r="49" spans="1:8" ht="31.5" x14ac:dyDescent="0.25">
      <c r="A49" s="141"/>
      <c r="B49" s="81"/>
      <c r="C49" s="81">
        <v>4251</v>
      </c>
      <c r="D49" s="71" t="s">
        <v>189</v>
      </c>
      <c r="E49" s="159">
        <v>280000</v>
      </c>
      <c r="F49" s="159"/>
      <c r="G49" s="159"/>
      <c r="H49" s="131">
        <f t="shared" si="0"/>
        <v>280000</v>
      </c>
    </row>
    <row r="50" spans="1:8" ht="31.5" x14ac:dyDescent="0.25">
      <c r="A50" s="141"/>
      <c r="B50" s="81"/>
      <c r="C50" s="81">
        <v>4252</v>
      </c>
      <c r="D50" s="71" t="s">
        <v>190</v>
      </c>
      <c r="E50" s="159">
        <v>298000</v>
      </c>
      <c r="F50" s="159"/>
      <c r="G50" s="159"/>
      <c r="H50" s="131">
        <f t="shared" si="0"/>
        <v>298000</v>
      </c>
    </row>
    <row r="51" spans="1:8" x14ac:dyDescent="0.25">
      <c r="A51" s="141"/>
      <c r="B51" s="55">
        <v>426</v>
      </c>
      <c r="C51" s="81"/>
      <c r="D51" s="156" t="s">
        <v>191</v>
      </c>
      <c r="E51" s="159">
        <f>E52+E53+E54+E55+E56+E57</f>
        <v>2005000</v>
      </c>
      <c r="F51" s="159">
        <f>F52+F53+F54+F55+F56+F57</f>
        <v>0</v>
      </c>
      <c r="G51" s="159">
        <f>G52+G53+G54+G55+G56+G57</f>
        <v>0</v>
      </c>
      <c r="H51" s="131">
        <f t="shared" si="0"/>
        <v>2005000</v>
      </c>
    </row>
    <row r="52" spans="1:8" x14ac:dyDescent="0.25">
      <c r="A52" s="141"/>
      <c r="B52" s="55"/>
      <c r="C52" s="81">
        <v>4261</v>
      </c>
      <c r="D52" s="71" t="s">
        <v>192</v>
      </c>
      <c r="E52" s="159">
        <v>100000</v>
      </c>
      <c r="F52" s="159"/>
      <c r="G52" s="159"/>
      <c r="H52" s="131">
        <f t="shared" si="0"/>
        <v>100000</v>
      </c>
    </row>
    <row r="53" spans="1:8" ht="31.5" x14ac:dyDescent="0.25">
      <c r="A53" s="141"/>
      <c r="B53" s="55"/>
      <c r="C53" s="81">
        <v>4263</v>
      </c>
      <c r="D53" s="71" t="s">
        <v>193</v>
      </c>
      <c r="E53" s="159">
        <v>140000</v>
      </c>
      <c r="F53" s="159"/>
      <c r="G53" s="159"/>
      <c r="H53" s="131">
        <f t="shared" si="0"/>
        <v>140000</v>
      </c>
    </row>
    <row r="54" spans="1:8" x14ac:dyDescent="0.25">
      <c r="A54" s="141"/>
      <c r="B54" s="55"/>
      <c r="C54" s="81">
        <v>4264</v>
      </c>
      <c r="D54" s="71" t="s">
        <v>194</v>
      </c>
      <c r="E54" s="159">
        <v>610000</v>
      </c>
      <c r="F54" s="159"/>
      <c r="G54" s="159"/>
      <c r="H54" s="131">
        <f t="shared" si="0"/>
        <v>610000</v>
      </c>
    </row>
    <row r="55" spans="1:8" ht="31.5" x14ac:dyDescent="0.25">
      <c r="A55" s="141"/>
      <c r="B55" s="55"/>
      <c r="C55" s="81">
        <v>4266</v>
      </c>
      <c r="D55" s="71" t="s">
        <v>195</v>
      </c>
      <c r="E55" s="159">
        <v>250000</v>
      </c>
      <c r="F55" s="159"/>
      <c r="G55" s="159"/>
      <c r="H55" s="131">
        <f t="shared" si="0"/>
        <v>250000</v>
      </c>
    </row>
    <row r="56" spans="1:8" x14ac:dyDescent="0.25">
      <c r="A56" s="141"/>
      <c r="B56" s="55"/>
      <c r="C56" s="81">
        <v>4268</v>
      </c>
      <c r="D56" s="71" t="s">
        <v>196</v>
      </c>
      <c r="E56" s="159">
        <v>300000</v>
      </c>
      <c r="F56" s="159"/>
      <c r="G56" s="159"/>
      <c r="H56" s="131">
        <f t="shared" si="0"/>
        <v>300000</v>
      </c>
    </row>
    <row r="57" spans="1:8" x14ac:dyDescent="0.25">
      <c r="A57" s="141"/>
      <c r="B57" s="55"/>
      <c r="C57" s="81">
        <v>4269</v>
      </c>
      <c r="D57" s="71" t="s">
        <v>197</v>
      </c>
      <c r="E57" s="159">
        <v>605000</v>
      </c>
      <c r="F57" s="159"/>
      <c r="G57" s="159"/>
      <c r="H57" s="131">
        <f t="shared" si="0"/>
        <v>605000</v>
      </c>
    </row>
    <row r="58" spans="1:8" x14ac:dyDescent="0.25">
      <c r="A58" s="141"/>
      <c r="B58" s="55">
        <v>441</v>
      </c>
      <c r="C58" s="81"/>
      <c r="D58" s="156" t="s">
        <v>241</v>
      </c>
      <c r="E58" s="159"/>
      <c r="F58" s="159"/>
      <c r="G58" s="159"/>
      <c r="H58" s="131">
        <f t="shared" si="0"/>
        <v>0</v>
      </c>
    </row>
    <row r="59" spans="1:8" ht="31.5" x14ac:dyDescent="0.25">
      <c r="A59" s="141"/>
      <c r="B59" s="55">
        <v>444</v>
      </c>
      <c r="C59" s="81"/>
      <c r="D59" s="156" t="s">
        <v>242</v>
      </c>
      <c r="E59" s="159"/>
      <c r="F59" s="159"/>
      <c r="G59" s="159"/>
      <c r="H59" s="131">
        <f t="shared" si="0"/>
        <v>0</v>
      </c>
    </row>
    <row r="60" spans="1:8" ht="63" x14ac:dyDescent="0.25">
      <c r="A60" s="141"/>
      <c r="B60" s="55">
        <v>451</v>
      </c>
      <c r="C60" s="81"/>
      <c r="D60" s="156" t="s">
        <v>243</v>
      </c>
      <c r="E60" s="159"/>
      <c r="F60" s="159"/>
      <c r="G60" s="159"/>
      <c r="H60" s="131">
        <f t="shared" si="0"/>
        <v>0</v>
      </c>
    </row>
    <row r="61" spans="1:8" ht="31.5" x14ac:dyDescent="0.25">
      <c r="A61" s="141"/>
      <c r="B61" s="55">
        <v>463</v>
      </c>
      <c r="C61" s="81"/>
      <c r="D61" s="156" t="s">
        <v>244</v>
      </c>
      <c r="E61" s="159"/>
      <c r="F61" s="159"/>
      <c r="G61" s="159"/>
      <c r="H61" s="131">
        <f t="shared" si="0"/>
        <v>0</v>
      </c>
    </row>
    <row r="62" spans="1:8" ht="47.25" x14ac:dyDescent="0.25">
      <c r="A62" s="141"/>
      <c r="B62" s="55">
        <v>464</v>
      </c>
      <c r="C62" s="81"/>
      <c r="D62" s="156" t="s">
        <v>245</v>
      </c>
      <c r="E62" s="159"/>
      <c r="F62" s="159"/>
      <c r="G62" s="159"/>
      <c r="H62" s="131">
        <f t="shared" si="0"/>
        <v>0</v>
      </c>
    </row>
    <row r="63" spans="1:8" ht="31.5" x14ac:dyDescent="0.25">
      <c r="A63" s="141"/>
      <c r="B63" s="55">
        <v>465</v>
      </c>
      <c r="C63" s="81"/>
      <c r="D63" s="156" t="s">
        <v>198</v>
      </c>
      <c r="E63" s="159">
        <f>E64</f>
        <v>0</v>
      </c>
      <c r="F63" s="159">
        <f>F64</f>
        <v>0</v>
      </c>
      <c r="G63" s="159">
        <f>G64</f>
        <v>0</v>
      </c>
      <c r="H63" s="131">
        <f t="shared" si="0"/>
        <v>0</v>
      </c>
    </row>
    <row r="64" spans="1:8" x14ac:dyDescent="0.25">
      <c r="A64" s="141"/>
      <c r="B64" s="81"/>
      <c r="C64" s="81">
        <v>4651</v>
      </c>
      <c r="D64" s="71" t="s">
        <v>199</v>
      </c>
      <c r="E64" s="159">
        <v>0</v>
      </c>
      <c r="F64" s="159"/>
      <c r="G64" s="159"/>
      <c r="H64" s="131">
        <f t="shared" si="0"/>
        <v>0</v>
      </c>
    </row>
    <row r="65" spans="1:8" s="26" customFormat="1" ht="31.5" x14ac:dyDescent="0.25">
      <c r="A65" s="140"/>
      <c r="B65" s="55">
        <v>472</v>
      </c>
      <c r="C65" s="55"/>
      <c r="D65" s="156" t="s">
        <v>246</v>
      </c>
      <c r="E65" s="157"/>
      <c r="F65" s="157"/>
      <c r="G65" s="157"/>
      <c r="H65" s="131">
        <f t="shared" si="0"/>
        <v>0</v>
      </c>
    </row>
    <row r="66" spans="1:8" ht="31.5" x14ac:dyDescent="0.25">
      <c r="A66" s="141"/>
      <c r="B66" s="55">
        <v>481</v>
      </c>
      <c r="C66" s="81"/>
      <c r="D66" s="162" t="s">
        <v>200</v>
      </c>
      <c r="E66" s="159">
        <f>E67</f>
        <v>0</v>
      </c>
      <c r="F66" s="159">
        <f>F67</f>
        <v>0</v>
      </c>
      <c r="G66" s="159">
        <f>G67</f>
        <v>0</v>
      </c>
      <c r="H66" s="131">
        <f t="shared" si="0"/>
        <v>0</v>
      </c>
    </row>
    <row r="67" spans="1:8" ht="31.5" x14ac:dyDescent="0.25">
      <c r="A67" s="141"/>
      <c r="B67" s="55"/>
      <c r="C67" s="81">
        <v>4811</v>
      </c>
      <c r="D67" s="163" t="s">
        <v>201</v>
      </c>
      <c r="E67" s="159"/>
      <c r="F67" s="159"/>
      <c r="G67" s="159"/>
      <c r="H67" s="131">
        <f t="shared" si="0"/>
        <v>0</v>
      </c>
    </row>
    <row r="68" spans="1:8" ht="31.5" x14ac:dyDescent="0.25">
      <c r="A68" s="141"/>
      <c r="B68" s="55">
        <v>482</v>
      </c>
      <c r="C68" s="81"/>
      <c r="D68" s="158" t="s">
        <v>202</v>
      </c>
      <c r="E68" s="159">
        <f>E69+E70+E71</f>
        <v>10000</v>
      </c>
      <c r="F68" s="159">
        <f>F69+F70+F71</f>
        <v>0</v>
      </c>
      <c r="G68" s="159">
        <f>G69+G70+G71</f>
        <v>0</v>
      </c>
      <c r="H68" s="131">
        <f t="shared" si="0"/>
        <v>10000</v>
      </c>
    </row>
    <row r="69" spans="1:8" x14ac:dyDescent="0.25">
      <c r="A69" s="141"/>
      <c r="B69" s="81"/>
      <c r="C69" s="81">
        <v>4821</v>
      </c>
      <c r="D69" s="72" t="s">
        <v>203</v>
      </c>
      <c r="E69" s="159">
        <v>8000</v>
      </c>
      <c r="F69" s="159"/>
      <c r="G69" s="159"/>
      <c r="H69" s="131">
        <f t="shared" si="0"/>
        <v>8000</v>
      </c>
    </row>
    <row r="70" spans="1:8" x14ac:dyDescent="0.25">
      <c r="A70" s="141"/>
      <c r="B70" s="81"/>
      <c r="C70" s="81">
        <v>4822</v>
      </c>
      <c r="D70" s="72" t="s">
        <v>204</v>
      </c>
      <c r="E70" s="159">
        <v>2000</v>
      </c>
      <c r="F70" s="159"/>
      <c r="G70" s="159"/>
      <c r="H70" s="131">
        <f t="shared" si="0"/>
        <v>2000</v>
      </c>
    </row>
    <row r="71" spans="1:8" x14ac:dyDescent="0.25">
      <c r="A71" s="141"/>
      <c r="B71" s="81"/>
      <c r="C71" s="81">
        <v>4823</v>
      </c>
      <c r="D71" s="72" t="s">
        <v>205</v>
      </c>
      <c r="E71" s="159"/>
      <c r="F71" s="159"/>
      <c r="G71" s="159"/>
      <c r="H71" s="131">
        <f t="shared" si="0"/>
        <v>0</v>
      </c>
    </row>
    <row r="72" spans="1:8" ht="31.5" x14ac:dyDescent="0.25">
      <c r="A72" s="141"/>
      <c r="B72" s="55">
        <v>483</v>
      </c>
      <c r="C72" s="81"/>
      <c r="D72" s="158" t="s">
        <v>206</v>
      </c>
      <c r="E72" s="159">
        <f>E73</f>
        <v>0</v>
      </c>
      <c r="F72" s="159">
        <f>F73</f>
        <v>0</v>
      </c>
      <c r="G72" s="159">
        <f>G73</f>
        <v>0</v>
      </c>
      <c r="H72" s="131">
        <f t="shared" ref="H72:H88" si="1">SUM(E72:G72)</f>
        <v>0</v>
      </c>
    </row>
    <row r="73" spans="1:8" ht="31.5" x14ac:dyDescent="0.25">
      <c r="A73" s="141"/>
      <c r="B73" s="55"/>
      <c r="C73" s="81">
        <v>4831</v>
      </c>
      <c r="D73" s="158" t="s">
        <v>207</v>
      </c>
      <c r="E73" s="159">
        <v>0</v>
      </c>
      <c r="F73" s="159"/>
      <c r="G73" s="159"/>
      <c r="H73" s="131">
        <f t="shared" si="1"/>
        <v>0</v>
      </c>
    </row>
    <row r="74" spans="1:8" ht="78.75" x14ac:dyDescent="0.25">
      <c r="A74" s="141"/>
      <c r="B74" s="55">
        <v>484</v>
      </c>
      <c r="C74" s="81"/>
      <c r="D74" s="164" t="s">
        <v>208</v>
      </c>
      <c r="E74" s="159">
        <f>E75</f>
        <v>0</v>
      </c>
      <c r="F74" s="159">
        <f>F75</f>
        <v>0</v>
      </c>
      <c r="G74" s="159">
        <f>G75</f>
        <v>0</v>
      </c>
      <c r="H74" s="131">
        <f t="shared" si="1"/>
        <v>0</v>
      </c>
    </row>
    <row r="75" spans="1:8" ht="47.25" x14ac:dyDescent="0.25">
      <c r="A75" s="141"/>
      <c r="B75" s="55"/>
      <c r="C75" s="81">
        <v>4841</v>
      </c>
      <c r="D75" s="165" t="s">
        <v>209</v>
      </c>
      <c r="E75" s="159"/>
      <c r="F75" s="159"/>
      <c r="G75" s="159"/>
      <c r="H75" s="131">
        <f t="shared" si="1"/>
        <v>0</v>
      </c>
    </row>
    <row r="76" spans="1:8" ht="33" customHeight="1" x14ac:dyDescent="0.25">
      <c r="A76" s="141"/>
      <c r="B76" s="55">
        <v>485</v>
      </c>
      <c r="C76" s="81"/>
      <c r="D76" s="164" t="s">
        <v>247</v>
      </c>
      <c r="E76" s="159"/>
      <c r="F76" s="159"/>
      <c r="G76" s="159"/>
      <c r="H76" s="131">
        <f t="shared" si="1"/>
        <v>0</v>
      </c>
    </row>
    <row r="77" spans="1:8" ht="31.5" x14ac:dyDescent="0.25">
      <c r="A77" s="140">
        <v>5</v>
      </c>
      <c r="B77" s="55"/>
      <c r="C77" s="55"/>
      <c r="D77" s="158" t="s">
        <v>210</v>
      </c>
      <c r="E77" s="157">
        <f>E78+E80+E84+E86</f>
        <v>742000</v>
      </c>
      <c r="F77" s="157">
        <f>F78+F80+F84+F86</f>
        <v>0</v>
      </c>
      <c r="G77" s="157">
        <f>G78+G80+G84+G86</f>
        <v>0</v>
      </c>
      <c r="H77" s="131"/>
    </row>
    <row r="78" spans="1:8" ht="31.5" x14ac:dyDescent="0.25">
      <c r="A78" s="141"/>
      <c r="B78" s="55">
        <v>511</v>
      </c>
      <c r="C78" s="81"/>
      <c r="D78" s="158" t="s">
        <v>211</v>
      </c>
      <c r="E78" s="159">
        <f>E79</f>
        <v>10000</v>
      </c>
      <c r="F78" s="159">
        <f>F79</f>
        <v>0</v>
      </c>
      <c r="G78" s="159">
        <f>G79</f>
        <v>0</v>
      </c>
      <c r="H78" s="131">
        <f t="shared" si="1"/>
        <v>10000</v>
      </c>
    </row>
    <row r="79" spans="1:8" ht="33.950000000000003" customHeight="1" x14ac:dyDescent="0.25">
      <c r="A79" s="141"/>
      <c r="B79" s="55"/>
      <c r="C79" s="81">
        <v>5113</v>
      </c>
      <c r="D79" s="165" t="s">
        <v>212</v>
      </c>
      <c r="E79" s="159">
        <v>10000</v>
      </c>
      <c r="F79" s="159"/>
      <c r="G79" s="159"/>
      <c r="H79" s="131">
        <f t="shared" si="1"/>
        <v>10000</v>
      </c>
    </row>
    <row r="80" spans="1:8" x14ac:dyDescent="0.25">
      <c r="A80" s="141"/>
      <c r="B80" s="55">
        <v>512</v>
      </c>
      <c r="C80" s="81"/>
      <c r="D80" s="158" t="s">
        <v>213</v>
      </c>
      <c r="E80" s="159">
        <f>E81+E82+E83</f>
        <v>482000</v>
      </c>
      <c r="F80" s="159">
        <f>F81+F82+F83</f>
        <v>0</v>
      </c>
      <c r="G80" s="159">
        <f>G81+G82+G83</f>
        <v>0</v>
      </c>
      <c r="H80" s="131">
        <f t="shared" si="1"/>
        <v>482000</v>
      </c>
    </row>
    <row r="81" spans="1:8" x14ac:dyDescent="0.25">
      <c r="A81" s="141"/>
      <c r="B81" s="55"/>
      <c r="C81" s="81">
        <v>5121</v>
      </c>
      <c r="D81" s="72" t="s">
        <v>214</v>
      </c>
      <c r="E81" s="159"/>
      <c r="F81" s="159"/>
      <c r="G81" s="159"/>
      <c r="H81" s="131">
        <f t="shared" si="1"/>
        <v>0</v>
      </c>
    </row>
    <row r="82" spans="1:8" x14ac:dyDescent="0.25">
      <c r="A82" s="141"/>
      <c r="B82" s="55"/>
      <c r="C82" s="81">
        <v>5122</v>
      </c>
      <c r="D82" s="72" t="s">
        <v>215</v>
      </c>
      <c r="E82" s="159">
        <v>382000</v>
      </c>
      <c r="F82" s="159"/>
      <c r="G82" s="159"/>
      <c r="H82" s="131">
        <f t="shared" si="1"/>
        <v>382000</v>
      </c>
    </row>
    <row r="83" spans="1:8" ht="31.5" x14ac:dyDescent="0.25">
      <c r="A83" s="141"/>
      <c r="B83" s="55"/>
      <c r="C83" s="81">
        <v>5126</v>
      </c>
      <c r="D83" s="72" t="s">
        <v>216</v>
      </c>
      <c r="E83" s="159">
        <v>100000</v>
      </c>
      <c r="F83" s="159"/>
      <c r="G83" s="159"/>
      <c r="H83" s="131">
        <f t="shared" si="1"/>
        <v>100000</v>
      </c>
    </row>
    <row r="84" spans="1:8" x14ac:dyDescent="0.25">
      <c r="A84" s="141"/>
      <c r="B84" s="55">
        <v>515</v>
      </c>
      <c r="C84" s="81"/>
      <c r="D84" s="158" t="s">
        <v>217</v>
      </c>
      <c r="E84" s="159">
        <f>E85</f>
        <v>0</v>
      </c>
      <c r="F84" s="159">
        <f>F85</f>
        <v>0</v>
      </c>
      <c r="G84" s="159">
        <f>G85</f>
        <v>0</v>
      </c>
      <c r="H84" s="131">
        <f t="shared" si="1"/>
        <v>0</v>
      </c>
    </row>
    <row r="85" spans="1:8" x14ac:dyDescent="0.25">
      <c r="A85" s="141"/>
      <c r="B85" s="55"/>
      <c r="C85" s="81">
        <v>5151</v>
      </c>
      <c r="D85" s="72" t="s">
        <v>218</v>
      </c>
      <c r="E85" s="159"/>
      <c r="F85" s="159"/>
      <c r="G85" s="159"/>
      <c r="H85" s="131">
        <f t="shared" si="1"/>
        <v>0</v>
      </c>
    </row>
    <row r="86" spans="1:8" ht="31.5" x14ac:dyDescent="0.25">
      <c r="A86" s="141"/>
      <c r="B86" s="55">
        <v>523</v>
      </c>
      <c r="C86" s="81"/>
      <c r="D86" s="164" t="s">
        <v>219</v>
      </c>
      <c r="E86" s="159">
        <f>E87</f>
        <v>250000</v>
      </c>
      <c r="F86" s="159">
        <f>F87</f>
        <v>0</v>
      </c>
      <c r="G86" s="159">
        <f>G87</f>
        <v>0</v>
      </c>
      <c r="H86" s="131">
        <f t="shared" si="1"/>
        <v>250000</v>
      </c>
    </row>
    <row r="87" spans="1:8" x14ac:dyDescent="0.25">
      <c r="A87" s="141"/>
      <c r="B87" s="81"/>
      <c r="C87" s="81">
        <v>5231</v>
      </c>
      <c r="D87" s="71" t="s">
        <v>220</v>
      </c>
      <c r="E87" s="159">
        <v>250000</v>
      </c>
      <c r="F87" s="159"/>
      <c r="G87" s="159"/>
      <c r="H87" s="131">
        <f t="shared" si="1"/>
        <v>250000</v>
      </c>
    </row>
    <row r="88" spans="1:8" ht="47.25" x14ac:dyDescent="0.25">
      <c r="A88" s="140">
        <v>6</v>
      </c>
      <c r="B88" s="55"/>
      <c r="C88" s="55"/>
      <c r="D88" s="156" t="s">
        <v>249</v>
      </c>
      <c r="E88" s="159">
        <f>E89</f>
        <v>0</v>
      </c>
      <c r="F88" s="159">
        <f>F89</f>
        <v>0</v>
      </c>
      <c r="G88" s="159">
        <f>G89</f>
        <v>0</v>
      </c>
      <c r="H88" s="131">
        <f t="shared" si="1"/>
        <v>0</v>
      </c>
    </row>
    <row r="89" spans="1:8" ht="31.5" x14ac:dyDescent="0.25">
      <c r="A89" s="140"/>
      <c r="B89" s="55">
        <v>611</v>
      </c>
      <c r="C89" s="55"/>
      <c r="D89" s="156" t="s">
        <v>248</v>
      </c>
      <c r="E89" s="159"/>
      <c r="F89" s="159"/>
      <c r="G89" s="159"/>
      <c r="H89" s="131"/>
    </row>
    <row r="90" spans="1:8" x14ac:dyDescent="0.25">
      <c r="A90" s="152"/>
      <c r="B90" s="152"/>
      <c r="C90" s="152"/>
      <c r="D90" s="152"/>
      <c r="E90" s="159"/>
      <c r="F90" s="159"/>
      <c r="G90" s="159"/>
      <c r="H90" s="131"/>
    </row>
    <row r="91" spans="1:8" x14ac:dyDescent="0.25">
      <c r="A91" s="153"/>
      <c r="B91" s="153"/>
      <c r="C91" s="153"/>
      <c r="D91" s="166" t="s">
        <v>18</v>
      </c>
      <c r="E91" s="132">
        <v>56168000</v>
      </c>
      <c r="F91" s="132">
        <f>F5+F77+F88</f>
        <v>0</v>
      </c>
      <c r="G91" s="132">
        <f>G5+G77+G88</f>
        <v>7618475</v>
      </c>
      <c r="H91" s="132">
        <v>63786475</v>
      </c>
    </row>
    <row r="94" spans="1:8" ht="26.25" x14ac:dyDescent="0.25">
      <c r="D94" s="27" t="s">
        <v>262</v>
      </c>
      <c r="E94">
        <f>'Прилог 11'!H46-H91</f>
        <v>0</v>
      </c>
    </row>
  </sheetData>
  <mergeCells count="3">
    <mergeCell ref="A4:C4"/>
    <mergeCell ref="A2:H2"/>
    <mergeCell ref="A3:H3"/>
  </mergeCells>
  <conditionalFormatting sqref="E94">
    <cfRule type="cellIs" dxfId="2" priority="1" stopIfTrue="1" operator="notEqual">
      <formula>0</formula>
    </cfRule>
    <cfRule type="dataBar" priority="2">
      <dataBar>
        <cfvo type="min"/>
        <cfvo type="max"/>
        <color rgb="FF63C384"/>
      </dataBar>
      <extLst>
        <ext xmlns:x14="http://schemas.microsoft.com/office/spreadsheetml/2009/9/main" uri="{B025F937-C7B1-47D3-B67F-A62EFF666E3E}">
          <x14:id>{D7FAE5E0-FBEA-46BC-96E7-F2A4D7107128}</x14:id>
        </ext>
      </extLst>
    </cfRule>
    <cfRule type="cellIs" dxfId="1" priority="3" stopIfTrue="1" operator="lessThan">
      <formula>0</formula>
    </cfRule>
    <cfRule type="cellIs" dxfId="0" priority="4" stopIfTrue="1" operator="greaterThan">
      <formula>0</formula>
    </cfRule>
    <cfRule type="expression" priority="5" stopIfTrue="1">
      <formula>"if not equal 0"</formula>
    </cfRule>
  </conditionalFormatting>
  <pageMargins left="0.7" right="0.7" top="0.75" bottom="0.75" header="0.3" footer="0.3"/>
  <pageSetup orientation="landscape" r:id="rId1"/>
  <extLst>
    <ext xmlns:x14="http://schemas.microsoft.com/office/spreadsheetml/2009/9/main" uri="{78C0D931-6437-407d-A8EE-F0AAD7539E65}">
      <x14:conditionalFormattings>
        <x14:conditionalFormatting xmlns:xm="http://schemas.microsoft.com/office/excel/2006/main">
          <x14:cfRule type="dataBar" id="{D7FAE5E0-FBEA-46BC-96E7-F2A4D7107128}">
            <x14:dataBar minLength="0" maxLength="100" negativeBarColorSameAsPositive="1" axisPosition="none">
              <x14:cfvo type="min"/>
              <x14:cfvo type="max"/>
            </x14:dataBar>
          </x14:cfRule>
          <xm:sqref>E94</xm:sqref>
        </x14:conditionalFormatting>
      </x14:conditionalFormatting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49"/>
  <sheetViews>
    <sheetView topLeftCell="A43" workbookViewId="0">
      <selection activeCell="A5" sqref="A5:J49"/>
    </sheetView>
  </sheetViews>
  <sheetFormatPr defaultRowHeight="12.75" x14ac:dyDescent="0.2"/>
  <sheetData>
    <row r="2" spans="1:10" ht="15.75" x14ac:dyDescent="0.2">
      <c r="A2" s="327" t="s">
        <v>369</v>
      </c>
      <c r="B2" s="327"/>
      <c r="C2" s="327"/>
      <c r="D2" s="327"/>
      <c r="E2" s="327"/>
      <c r="F2" s="327"/>
      <c r="G2" s="327"/>
      <c r="H2" s="327"/>
      <c r="I2" s="327"/>
      <c r="J2" s="327"/>
    </row>
    <row r="3" spans="1:10" ht="21.2" customHeight="1" x14ac:dyDescent="0.2">
      <c r="A3" s="387" t="s">
        <v>384</v>
      </c>
      <c r="B3" s="387"/>
      <c r="C3" s="387"/>
      <c r="D3" s="387"/>
      <c r="E3" s="387"/>
      <c r="F3" s="387"/>
      <c r="G3" s="387"/>
      <c r="H3" s="387"/>
      <c r="I3" s="387"/>
      <c r="J3" s="387"/>
    </row>
    <row r="4" spans="1:10" ht="18.399999999999999" customHeight="1" x14ac:dyDescent="0.25">
      <c r="A4" s="45"/>
      <c r="B4" s="45"/>
      <c r="C4" s="45"/>
      <c r="D4" s="45"/>
      <c r="E4" s="45"/>
      <c r="F4" s="45"/>
      <c r="G4" s="45"/>
      <c r="H4" s="45"/>
      <c r="I4" s="45"/>
      <c r="J4" s="45"/>
    </row>
    <row r="5" spans="1:10" x14ac:dyDescent="0.2">
      <c r="A5" s="333" t="s">
        <v>519</v>
      </c>
      <c r="B5" s="203"/>
      <c r="C5" s="203"/>
      <c r="D5" s="203"/>
      <c r="E5" s="203"/>
      <c r="F5" s="203"/>
      <c r="G5" s="203"/>
      <c r="H5" s="203"/>
      <c r="I5" s="203"/>
      <c r="J5" s="204"/>
    </row>
    <row r="6" spans="1:10" x14ac:dyDescent="0.2">
      <c r="A6" s="205"/>
      <c r="B6" s="206"/>
      <c r="C6" s="206"/>
      <c r="D6" s="206"/>
      <c r="E6" s="206"/>
      <c r="F6" s="206"/>
      <c r="G6" s="206"/>
      <c r="H6" s="206"/>
      <c r="I6" s="206"/>
      <c r="J6" s="207"/>
    </row>
    <row r="7" spans="1:10" x14ac:dyDescent="0.2">
      <c r="A7" s="205"/>
      <c r="B7" s="206"/>
      <c r="C7" s="206"/>
      <c r="D7" s="206"/>
      <c r="E7" s="206"/>
      <c r="F7" s="206"/>
      <c r="G7" s="206"/>
      <c r="H7" s="206"/>
      <c r="I7" s="206"/>
      <c r="J7" s="207"/>
    </row>
    <row r="8" spans="1:10" x14ac:dyDescent="0.2">
      <c r="A8" s="205"/>
      <c r="B8" s="206"/>
      <c r="C8" s="206"/>
      <c r="D8" s="206"/>
      <c r="E8" s="206"/>
      <c r="F8" s="206"/>
      <c r="G8" s="206"/>
      <c r="H8" s="206"/>
      <c r="I8" s="206"/>
      <c r="J8" s="207"/>
    </row>
    <row r="9" spans="1:10" x14ac:dyDescent="0.2">
      <c r="A9" s="205"/>
      <c r="B9" s="206"/>
      <c r="C9" s="206"/>
      <c r="D9" s="206"/>
      <c r="E9" s="206"/>
      <c r="F9" s="206"/>
      <c r="G9" s="206"/>
      <c r="H9" s="206"/>
      <c r="I9" s="206"/>
      <c r="J9" s="207"/>
    </row>
    <row r="10" spans="1:10" x14ac:dyDescent="0.2">
      <c r="A10" s="205"/>
      <c r="B10" s="206"/>
      <c r="C10" s="206"/>
      <c r="D10" s="206"/>
      <c r="E10" s="206"/>
      <c r="F10" s="206"/>
      <c r="G10" s="206"/>
      <c r="H10" s="206"/>
      <c r="I10" s="206"/>
      <c r="J10" s="207"/>
    </row>
    <row r="11" spans="1:10" x14ac:dyDescent="0.2">
      <c r="A11" s="205"/>
      <c r="B11" s="206"/>
      <c r="C11" s="206"/>
      <c r="D11" s="206"/>
      <c r="E11" s="206"/>
      <c r="F11" s="206"/>
      <c r="G11" s="206"/>
      <c r="H11" s="206"/>
      <c r="I11" s="206"/>
      <c r="J11" s="207"/>
    </row>
    <row r="12" spans="1:10" x14ac:dyDescent="0.2">
      <c r="A12" s="205"/>
      <c r="B12" s="206"/>
      <c r="C12" s="206"/>
      <c r="D12" s="206"/>
      <c r="E12" s="206"/>
      <c r="F12" s="206"/>
      <c r="G12" s="206"/>
      <c r="H12" s="206"/>
      <c r="I12" s="206"/>
      <c r="J12" s="207"/>
    </row>
    <row r="13" spans="1:10" x14ac:dyDescent="0.2">
      <c r="A13" s="205"/>
      <c r="B13" s="206"/>
      <c r="C13" s="206"/>
      <c r="D13" s="206"/>
      <c r="E13" s="206"/>
      <c r="F13" s="206"/>
      <c r="G13" s="206"/>
      <c r="H13" s="206"/>
      <c r="I13" s="206"/>
      <c r="J13" s="207"/>
    </row>
    <row r="14" spans="1:10" x14ac:dyDescent="0.2">
      <c r="A14" s="205"/>
      <c r="B14" s="206"/>
      <c r="C14" s="206"/>
      <c r="D14" s="206"/>
      <c r="E14" s="206"/>
      <c r="F14" s="206"/>
      <c r="G14" s="206"/>
      <c r="H14" s="206"/>
      <c r="I14" s="206"/>
      <c r="J14" s="207"/>
    </row>
    <row r="15" spans="1:10" x14ac:dyDescent="0.2">
      <c r="A15" s="205"/>
      <c r="B15" s="206"/>
      <c r="C15" s="206"/>
      <c r="D15" s="206"/>
      <c r="E15" s="206"/>
      <c r="F15" s="206"/>
      <c r="G15" s="206"/>
      <c r="H15" s="206"/>
      <c r="I15" s="206"/>
      <c r="J15" s="207"/>
    </row>
    <row r="16" spans="1:10" x14ac:dyDescent="0.2">
      <c r="A16" s="205"/>
      <c r="B16" s="206"/>
      <c r="C16" s="206"/>
      <c r="D16" s="206"/>
      <c r="E16" s="206"/>
      <c r="F16" s="206"/>
      <c r="G16" s="206"/>
      <c r="H16" s="206"/>
      <c r="I16" s="206"/>
      <c r="J16" s="207"/>
    </row>
    <row r="17" spans="1:10" x14ac:dyDescent="0.2">
      <c r="A17" s="205"/>
      <c r="B17" s="206"/>
      <c r="C17" s="206"/>
      <c r="D17" s="206"/>
      <c r="E17" s="206"/>
      <c r="F17" s="206"/>
      <c r="G17" s="206"/>
      <c r="H17" s="206"/>
      <c r="I17" s="206"/>
      <c r="J17" s="207"/>
    </row>
    <row r="18" spans="1:10" x14ac:dyDescent="0.2">
      <c r="A18" s="205"/>
      <c r="B18" s="206"/>
      <c r="C18" s="206"/>
      <c r="D18" s="206"/>
      <c r="E18" s="206"/>
      <c r="F18" s="206"/>
      <c r="G18" s="206"/>
      <c r="H18" s="206"/>
      <c r="I18" s="206"/>
      <c r="J18" s="207"/>
    </row>
    <row r="19" spans="1:10" x14ac:dyDescent="0.2">
      <c r="A19" s="205"/>
      <c r="B19" s="206"/>
      <c r="C19" s="206"/>
      <c r="D19" s="206"/>
      <c r="E19" s="206"/>
      <c r="F19" s="206"/>
      <c r="G19" s="206"/>
      <c r="H19" s="206"/>
      <c r="I19" s="206"/>
      <c r="J19" s="207"/>
    </row>
    <row r="20" spans="1:10" x14ac:dyDescent="0.2">
      <c r="A20" s="205"/>
      <c r="B20" s="206"/>
      <c r="C20" s="206"/>
      <c r="D20" s="206"/>
      <c r="E20" s="206"/>
      <c r="F20" s="206"/>
      <c r="G20" s="206"/>
      <c r="H20" s="206"/>
      <c r="I20" s="206"/>
      <c r="J20" s="207"/>
    </row>
    <row r="21" spans="1:10" x14ac:dyDescent="0.2">
      <c r="A21" s="205"/>
      <c r="B21" s="206"/>
      <c r="C21" s="206"/>
      <c r="D21" s="206"/>
      <c r="E21" s="206"/>
      <c r="F21" s="206"/>
      <c r="G21" s="206"/>
      <c r="H21" s="206"/>
      <c r="I21" s="206"/>
      <c r="J21" s="207"/>
    </row>
    <row r="22" spans="1:10" x14ac:dyDescent="0.2">
      <c r="A22" s="205"/>
      <c r="B22" s="206"/>
      <c r="C22" s="206"/>
      <c r="D22" s="206"/>
      <c r="E22" s="206"/>
      <c r="F22" s="206"/>
      <c r="G22" s="206"/>
      <c r="H22" s="206"/>
      <c r="I22" s="206"/>
      <c r="J22" s="207"/>
    </row>
    <row r="23" spans="1:10" x14ac:dyDescent="0.2">
      <c r="A23" s="205"/>
      <c r="B23" s="206"/>
      <c r="C23" s="206"/>
      <c r="D23" s="206"/>
      <c r="E23" s="206"/>
      <c r="F23" s="206"/>
      <c r="G23" s="206"/>
      <c r="H23" s="206"/>
      <c r="I23" s="206"/>
      <c r="J23" s="207"/>
    </row>
    <row r="24" spans="1:10" x14ac:dyDescent="0.2">
      <c r="A24" s="205"/>
      <c r="B24" s="206"/>
      <c r="C24" s="206"/>
      <c r="D24" s="206"/>
      <c r="E24" s="206"/>
      <c r="F24" s="206"/>
      <c r="G24" s="206"/>
      <c r="H24" s="206"/>
      <c r="I24" s="206"/>
      <c r="J24" s="207"/>
    </row>
    <row r="25" spans="1:10" x14ac:dyDescent="0.2">
      <c r="A25" s="205"/>
      <c r="B25" s="206"/>
      <c r="C25" s="206"/>
      <c r="D25" s="206"/>
      <c r="E25" s="206"/>
      <c r="F25" s="206"/>
      <c r="G25" s="206"/>
      <c r="H25" s="206"/>
      <c r="I25" s="206"/>
      <c r="J25" s="207"/>
    </row>
    <row r="26" spans="1:10" x14ac:dyDescent="0.2">
      <c r="A26" s="205"/>
      <c r="B26" s="206"/>
      <c r="C26" s="206"/>
      <c r="D26" s="206"/>
      <c r="E26" s="206"/>
      <c r="F26" s="206"/>
      <c r="G26" s="206"/>
      <c r="H26" s="206"/>
      <c r="I26" s="206"/>
      <c r="J26" s="207"/>
    </row>
    <row r="27" spans="1:10" x14ac:dyDescent="0.2">
      <c r="A27" s="205"/>
      <c r="B27" s="206"/>
      <c r="C27" s="206"/>
      <c r="D27" s="206"/>
      <c r="E27" s="206"/>
      <c r="F27" s="206"/>
      <c r="G27" s="206"/>
      <c r="H27" s="206"/>
      <c r="I27" s="206"/>
      <c r="J27" s="207"/>
    </row>
    <row r="28" spans="1:10" x14ac:dyDescent="0.2">
      <c r="A28" s="205"/>
      <c r="B28" s="206"/>
      <c r="C28" s="206"/>
      <c r="D28" s="206"/>
      <c r="E28" s="206"/>
      <c r="F28" s="206"/>
      <c r="G28" s="206"/>
      <c r="H28" s="206"/>
      <c r="I28" s="206"/>
      <c r="J28" s="207"/>
    </row>
    <row r="29" spans="1:10" x14ac:dyDescent="0.2">
      <c r="A29" s="205"/>
      <c r="B29" s="206"/>
      <c r="C29" s="206"/>
      <c r="D29" s="206"/>
      <c r="E29" s="206"/>
      <c r="F29" s="206"/>
      <c r="G29" s="206"/>
      <c r="H29" s="206"/>
      <c r="I29" s="206"/>
      <c r="J29" s="207"/>
    </row>
    <row r="30" spans="1:10" x14ac:dyDescent="0.2">
      <c r="A30" s="205"/>
      <c r="B30" s="206"/>
      <c r="C30" s="206"/>
      <c r="D30" s="206"/>
      <c r="E30" s="206"/>
      <c r="F30" s="206"/>
      <c r="G30" s="206"/>
      <c r="H30" s="206"/>
      <c r="I30" s="206"/>
      <c r="J30" s="207"/>
    </row>
    <row r="31" spans="1:10" x14ac:dyDescent="0.2">
      <c r="A31" s="205"/>
      <c r="B31" s="206"/>
      <c r="C31" s="206"/>
      <c r="D31" s="206"/>
      <c r="E31" s="206"/>
      <c r="F31" s="206"/>
      <c r="G31" s="206"/>
      <c r="H31" s="206"/>
      <c r="I31" s="206"/>
      <c r="J31" s="207"/>
    </row>
    <row r="32" spans="1:10" x14ac:dyDescent="0.2">
      <c r="A32" s="205"/>
      <c r="B32" s="206"/>
      <c r="C32" s="206"/>
      <c r="D32" s="206"/>
      <c r="E32" s="206"/>
      <c r="F32" s="206"/>
      <c r="G32" s="206"/>
      <c r="H32" s="206"/>
      <c r="I32" s="206"/>
      <c r="J32" s="207"/>
    </row>
    <row r="33" spans="1:10" x14ac:dyDescent="0.2">
      <c r="A33" s="205"/>
      <c r="B33" s="206"/>
      <c r="C33" s="206"/>
      <c r="D33" s="206"/>
      <c r="E33" s="206"/>
      <c r="F33" s="206"/>
      <c r="G33" s="206"/>
      <c r="H33" s="206"/>
      <c r="I33" s="206"/>
      <c r="J33" s="207"/>
    </row>
    <row r="34" spans="1:10" x14ac:dyDescent="0.2">
      <c r="A34" s="205"/>
      <c r="B34" s="206"/>
      <c r="C34" s="206"/>
      <c r="D34" s="206"/>
      <c r="E34" s="206"/>
      <c r="F34" s="206"/>
      <c r="G34" s="206"/>
      <c r="H34" s="206"/>
      <c r="I34" s="206"/>
      <c r="J34" s="207"/>
    </row>
    <row r="35" spans="1:10" x14ac:dyDescent="0.2">
      <c r="A35" s="205"/>
      <c r="B35" s="206"/>
      <c r="C35" s="206"/>
      <c r="D35" s="206"/>
      <c r="E35" s="206"/>
      <c r="F35" s="206"/>
      <c r="G35" s="206"/>
      <c r="H35" s="206"/>
      <c r="I35" s="206"/>
      <c r="J35" s="207"/>
    </row>
    <row r="36" spans="1:10" x14ac:dyDescent="0.2">
      <c r="A36" s="205"/>
      <c r="B36" s="206"/>
      <c r="C36" s="206"/>
      <c r="D36" s="206"/>
      <c r="E36" s="206"/>
      <c r="F36" s="206"/>
      <c r="G36" s="206"/>
      <c r="H36" s="206"/>
      <c r="I36" s="206"/>
      <c r="J36" s="207"/>
    </row>
    <row r="37" spans="1:10" ht="144.75" customHeight="1" x14ac:dyDescent="0.2">
      <c r="A37" s="205"/>
      <c r="B37" s="206"/>
      <c r="C37" s="206"/>
      <c r="D37" s="206"/>
      <c r="E37" s="206"/>
      <c r="F37" s="206"/>
      <c r="G37" s="206"/>
      <c r="H37" s="206"/>
      <c r="I37" s="206"/>
      <c r="J37" s="207"/>
    </row>
    <row r="38" spans="1:10" x14ac:dyDescent="0.2">
      <c r="A38" s="205"/>
      <c r="B38" s="206"/>
      <c r="C38" s="206"/>
      <c r="D38" s="206"/>
      <c r="E38" s="206"/>
      <c r="F38" s="206"/>
      <c r="G38" s="206"/>
      <c r="H38" s="206"/>
      <c r="I38" s="206"/>
      <c r="J38" s="207"/>
    </row>
    <row r="39" spans="1:10" x14ac:dyDescent="0.2">
      <c r="A39" s="205"/>
      <c r="B39" s="206"/>
      <c r="C39" s="206"/>
      <c r="D39" s="206"/>
      <c r="E39" s="206"/>
      <c r="F39" s="206"/>
      <c r="G39" s="206"/>
      <c r="H39" s="206"/>
      <c r="I39" s="206"/>
      <c r="J39" s="207"/>
    </row>
    <row r="40" spans="1:10" x14ac:dyDescent="0.2">
      <c r="A40" s="205"/>
      <c r="B40" s="206"/>
      <c r="C40" s="206"/>
      <c r="D40" s="206"/>
      <c r="E40" s="206"/>
      <c r="F40" s="206"/>
      <c r="G40" s="206"/>
      <c r="H40" s="206"/>
      <c r="I40" s="206"/>
      <c r="J40" s="207"/>
    </row>
    <row r="41" spans="1:10" x14ac:dyDescent="0.2">
      <c r="A41" s="205"/>
      <c r="B41" s="206"/>
      <c r="C41" s="206"/>
      <c r="D41" s="206"/>
      <c r="E41" s="206"/>
      <c r="F41" s="206"/>
      <c r="G41" s="206"/>
      <c r="H41" s="206"/>
      <c r="I41" s="206"/>
      <c r="J41" s="207"/>
    </row>
    <row r="42" spans="1:10" x14ac:dyDescent="0.2">
      <c r="A42" s="205"/>
      <c r="B42" s="206"/>
      <c r="C42" s="206"/>
      <c r="D42" s="206"/>
      <c r="E42" s="206"/>
      <c r="F42" s="206"/>
      <c r="G42" s="206"/>
      <c r="H42" s="206"/>
      <c r="I42" s="206"/>
      <c r="J42" s="207"/>
    </row>
    <row r="43" spans="1:10" x14ac:dyDescent="0.2">
      <c r="A43" s="205"/>
      <c r="B43" s="206"/>
      <c r="C43" s="206"/>
      <c r="D43" s="206"/>
      <c r="E43" s="206"/>
      <c r="F43" s="206"/>
      <c r="G43" s="206"/>
      <c r="H43" s="206"/>
      <c r="I43" s="206"/>
      <c r="J43" s="207"/>
    </row>
    <row r="44" spans="1:10" x14ac:dyDescent="0.2">
      <c r="A44" s="205"/>
      <c r="B44" s="206"/>
      <c r="C44" s="206"/>
      <c r="D44" s="206"/>
      <c r="E44" s="206"/>
      <c r="F44" s="206"/>
      <c r="G44" s="206"/>
      <c r="H44" s="206"/>
      <c r="I44" s="206"/>
      <c r="J44" s="207"/>
    </row>
    <row r="45" spans="1:10" x14ac:dyDescent="0.2">
      <c r="A45" s="205"/>
      <c r="B45" s="206"/>
      <c r="C45" s="206"/>
      <c r="D45" s="206"/>
      <c r="E45" s="206"/>
      <c r="F45" s="206"/>
      <c r="G45" s="206"/>
      <c r="H45" s="206"/>
      <c r="I45" s="206"/>
      <c r="J45" s="207"/>
    </row>
    <row r="46" spans="1:10" x14ac:dyDescent="0.2">
      <c r="A46" s="205"/>
      <c r="B46" s="206"/>
      <c r="C46" s="206"/>
      <c r="D46" s="206"/>
      <c r="E46" s="206"/>
      <c r="F46" s="206"/>
      <c r="G46" s="206"/>
      <c r="H46" s="206"/>
      <c r="I46" s="206"/>
      <c r="J46" s="207"/>
    </row>
    <row r="47" spans="1:10" x14ac:dyDescent="0.2">
      <c r="A47" s="205"/>
      <c r="B47" s="206"/>
      <c r="C47" s="206"/>
      <c r="D47" s="206"/>
      <c r="E47" s="206"/>
      <c r="F47" s="206"/>
      <c r="G47" s="206"/>
      <c r="H47" s="206"/>
      <c r="I47" s="206"/>
      <c r="J47" s="207"/>
    </row>
    <row r="48" spans="1:10" x14ac:dyDescent="0.2">
      <c r="A48" s="205"/>
      <c r="B48" s="206"/>
      <c r="C48" s="206"/>
      <c r="D48" s="206"/>
      <c r="E48" s="206"/>
      <c r="F48" s="206"/>
      <c r="G48" s="206"/>
      <c r="H48" s="206"/>
      <c r="I48" s="206"/>
      <c r="J48" s="207"/>
    </row>
    <row r="49" spans="1:10" ht="409.6" customHeight="1" x14ac:dyDescent="0.2">
      <c r="A49" s="208"/>
      <c r="B49" s="209"/>
      <c r="C49" s="209"/>
      <c r="D49" s="209"/>
      <c r="E49" s="209"/>
      <c r="F49" s="209"/>
      <c r="G49" s="209"/>
      <c r="H49" s="209"/>
      <c r="I49" s="209"/>
      <c r="J49" s="210"/>
    </row>
  </sheetData>
  <mergeCells count="3">
    <mergeCell ref="A2:J2"/>
    <mergeCell ref="A5:J49"/>
    <mergeCell ref="A3:J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38"/>
  <sheetViews>
    <sheetView view="pageBreakPreview" topLeftCell="A31" zoomScaleSheetLayoutView="100" zoomScalePageLayoutView="131" workbookViewId="0">
      <selection activeCell="F27" sqref="F27:G27"/>
    </sheetView>
  </sheetViews>
  <sheetFormatPr defaultColWidth="8.85546875" defaultRowHeight="12.75" x14ac:dyDescent="0.2"/>
  <cols>
    <col min="1" max="1" width="12.7109375" style="12" customWidth="1"/>
    <col min="2" max="2" width="6.42578125" style="12" customWidth="1"/>
    <col min="3" max="3" width="8.5703125" style="12" customWidth="1"/>
    <col min="4" max="4" width="6.42578125" style="12" customWidth="1"/>
    <col min="5" max="6" width="8.85546875" style="12"/>
    <col min="7" max="7" width="6" style="12" customWidth="1"/>
    <col min="8" max="8" width="8.85546875" style="12"/>
    <col min="9" max="9" width="5.28515625" style="12" customWidth="1"/>
    <col min="10" max="10" width="8.85546875" style="12"/>
    <col min="11" max="11" width="8.140625" style="12" customWidth="1"/>
    <col min="12" max="16384" width="8.85546875" style="12"/>
  </cols>
  <sheetData>
    <row r="2" spans="1:11" x14ac:dyDescent="0.2">
      <c r="A2" s="247" t="s">
        <v>385</v>
      </c>
      <c r="B2" s="247"/>
      <c r="C2" s="247"/>
      <c r="D2" s="247"/>
      <c r="E2" s="247"/>
      <c r="F2" s="247"/>
      <c r="G2" s="247"/>
      <c r="H2" s="247"/>
      <c r="I2" s="247"/>
      <c r="J2" s="247"/>
      <c r="K2" s="247"/>
    </row>
    <row r="3" spans="1:11" ht="18" customHeight="1" x14ac:dyDescent="0.2">
      <c r="A3" s="248"/>
      <c r="B3" s="248"/>
      <c r="C3" s="248"/>
      <c r="D3" s="248"/>
      <c r="E3" s="248"/>
      <c r="F3" s="248"/>
      <c r="G3" s="248"/>
      <c r="H3" s="248"/>
      <c r="I3" s="248"/>
      <c r="J3" s="248"/>
      <c r="K3" s="248"/>
    </row>
    <row r="4" spans="1:11" ht="15.75" x14ac:dyDescent="0.25">
      <c r="A4" s="52"/>
      <c r="B4" s="45"/>
      <c r="C4" s="45"/>
      <c r="D4" s="45"/>
      <c r="E4" s="45"/>
      <c r="F4" s="45"/>
      <c r="G4" s="45"/>
      <c r="H4" s="45"/>
      <c r="I4" s="45"/>
      <c r="J4" s="45"/>
      <c r="K4" s="45"/>
    </row>
    <row r="5" spans="1:11" ht="15.75" x14ac:dyDescent="0.2">
      <c r="A5" s="257" t="s">
        <v>508</v>
      </c>
      <c r="B5" s="257"/>
      <c r="C5" s="257"/>
      <c r="D5" s="257"/>
      <c r="E5" s="257"/>
      <c r="F5" s="257"/>
      <c r="G5" s="257"/>
      <c r="H5" s="257"/>
      <c r="I5" s="257"/>
      <c r="J5" s="257"/>
      <c r="K5" s="257"/>
    </row>
    <row r="6" spans="1:11" ht="14.45" customHeight="1" x14ac:dyDescent="0.2">
      <c r="A6" s="293" t="s">
        <v>274</v>
      </c>
      <c r="B6" s="294"/>
      <c r="C6" s="309" t="s">
        <v>411</v>
      </c>
      <c r="D6" s="310"/>
      <c r="E6" s="310"/>
      <c r="F6" s="310"/>
      <c r="G6" s="310"/>
      <c r="H6" s="310"/>
      <c r="I6" s="310"/>
      <c r="J6" s="310"/>
      <c r="K6" s="311"/>
    </row>
    <row r="7" spans="1:11" ht="14.45" customHeight="1" x14ac:dyDescent="0.2">
      <c r="A7" s="295"/>
      <c r="B7" s="296"/>
      <c r="C7" s="312"/>
      <c r="D7" s="313"/>
      <c r="E7" s="313"/>
      <c r="F7" s="313"/>
      <c r="G7" s="313"/>
      <c r="H7" s="313"/>
      <c r="I7" s="313"/>
      <c r="J7" s="313"/>
      <c r="K7" s="314"/>
    </row>
    <row r="8" spans="1:11" ht="22.7" customHeight="1" x14ac:dyDescent="0.2">
      <c r="A8" s="297"/>
      <c r="B8" s="298"/>
      <c r="C8" s="315"/>
      <c r="D8" s="316"/>
      <c r="E8" s="316"/>
      <c r="F8" s="316"/>
      <c r="G8" s="316"/>
      <c r="H8" s="316"/>
      <c r="I8" s="316"/>
      <c r="J8" s="316"/>
      <c r="K8" s="317"/>
    </row>
    <row r="9" spans="1:11" ht="44.45" customHeight="1" x14ac:dyDescent="0.2">
      <c r="A9" s="293" t="s">
        <v>275</v>
      </c>
      <c r="B9" s="294"/>
      <c r="C9" s="299" t="s">
        <v>225</v>
      </c>
      <c r="D9" s="300"/>
      <c r="E9" s="301"/>
      <c r="F9" s="290" t="s">
        <v>276</v>
      </c>
      <c r="G9" s="305"/>
      <c r="H9" s="305"/>
      <c r="I9" s="305"/>
      <c r="J9" s="305"/>
      <c r="K9" s="291"/>
    </row>
    <row r="10" spans="1:11" ht="17.45" customHeight="1" x14ac:dyDescent="0.2">
      <c r="A10" s="295"/>
      <c r="B10" s="296"/>
      <c r="C10" s="302"/>
      <c r="D10" s="303"/>
      <c r="E10" s="304"/>
      <c r="F10" s="290" t="s">
        <v>374</v>
      </c>
      <c r="G10" s="291"/>
      <c r="H10" s="290" t="s">
        <v>375</v>
      </c>
      <c r="I10" s="291"/>
      <c r="J10" s="290" t="s">
        <v>496</v>
      </c>
      <c r="K10" s="291"/>
    </row>
    <row r="11" spans="1:11" ht="17.45" customHeight="1" x14ac:dyDescent="0.25">
      <c r="A11" s="295"/>
      <c r="B11" s="296"/>
      <c r="C11" s="251" t="s">
        <v>273</v>
      </c>
      <c r="D11" s="292"/>
      <c r="E11" s="252"/>
      <c r="F11" s="249">
        <v>63786475</v>
      </c>
      <c r="G11" s="249"/>
      <c r="H11" s="249">
        <v>51062000</v>
      </c>
      <c r="I11" s="249"/>
      <c r="J11" s="249">
        <v>51062000</v>
      </c>
      <c r="K11" s="249"/>
    </row>
    <row r="12" spans="1:11" ht="17.45" customHeight="1" x14ac:dyDescent="0.25">
      <c r="A12" s="295"/>
      <c r="B12" s="296"/>
      <c r="C12" s="251" t="s">
        <v>223</v>
      </c>
      <c r="D12" s="292"/>
      <c r="E12" s="252"/>
      <c r="F12" s="249"/>
      <c r="G12" s="249"/>
      <c r="H12" s="249"/>
      <c r="I12" s="249"/>
      <c r="J12" s="249"/>
      <c r="K12" s="249"/>
    </row>
    <row r="13" spans="1:11" ht="19.899999999999999" customHeight="1" x14ac:dyDescent="0.25">
      <c r="A13" s="295"/>
      <c r="B13" s="296"/>
      <c r="C13" s="251" t="s">
        <v>224</v>
      </c>
      <c r="D13" s="292"/>
      <c r="E13" s="252"/>
      <c r="F13" s="249"/>
      <c r="G13" s="249"/>
      <c r="H13" s="249"/>
      <c r="I13" s="249"/>
      <c r="J13" s="249"/>
      <c r="K13" s="249"/>
    </row>
    <row r="14" spans="1:11" ht="23.45" customHeight="1" x14ac:dyDescent="0.2">
      <c r="A14" s="297"/>
      <c r="B14" s="298"/>
      <c r="C14" s="306" t="s">
        <v>278</v>
      </c>
      <c r="D14" s="307"/>
      <c r="E14" s="308"/>
      <c r="F14" s="288">
        <f>SUM(F11:G13)</f>
        <v>63786475</v>
      </c>
      <c r="G14" s="289"/>
      <c r="H14" s="288">
        <f>SUM(H11:I13)</f>
        <v>51062000</v>
      </c>
      <c r="I14" s="289"/>
      <c r="J14" s="288">
        <f>SUM(J11:K13)</f>
        <v>51062000</v>
      </c>
      <c r="K14" s="289"/>
    </row>
    <row r="15" spans="1:11" ht="77.45" customHeight="1" x14ac:dyDescent="0.2">
      <c r="A15" s="251" t="s">
        <v>94</v>
      </c>
      <c r="B15" s="252"/>
      <c r="C15" s="251" t="s">
        <v>95</v>
      </c>
      <c r="D15" s="252"/>
      <c r="E15" s="53" t="s">
        <v>376</v>
      </c>
      <c r="F15" s="251" t="s">
        <v>351</v>
      </c>
      <c r="G15" s="252"/>
      <c r="H15" s="251" t="s">
        <v>377</v>
      </c>
      <c r="I15" s="252"/>
      <c r="J15" s="251" t="s">
        <v>378</v>
      </c>
      <c r="K15" s="252"/>
    </row>
    <row r="16" spans="1:11" ht="90" customHeight="1" x14ac:dyDescent="0.2">
      <c r="A16" s="318" t="s">
        <v>412</v>
      </c>
      <c r="B16" s="319"/>
      <c r="C16" s="262" t="s">
        <v>413</v>
      </c>
      <c r="D16" s="263"/>
      <c r="E16" s="54"/>
      <c r="F16" s="262">
        <v>80</v>
      </c>
      <c r="G16" s="263"/>
      <c r="H16" s="262">
        <v>90</v>
      </c>
      <c r="I16" s="263"/>
      <c r="J16" s="262">
        <v>100</v>
      </c>
      <c r="K16" s="263"/>
    </row>
    <row r="17" spans="1:11" ht="15.6" customHeight="1" x14ac:dyDescent="0.2">
      <c r="A17" s="262"/>
      <c r="B17" s="263"/>
      <c r="C17" s="262"/>
      <c r="D17" s="263"/>
      <c r="E17" s="54"/>
      <c r="F17" s="262"/>
      <c r="G17" s="263"/>
      <c r="H17" s="262"/>
      <c r="I17" s="263"/>
      <c r="J17" s="262"/>
      <c r="K17" s="263"/>
    </row>
    <row r="18" spans="1:11" ht="15.6" customHeight="1" x14ac:dyDescent="0.2">
      <c r="A18" s="262"/>
      <c r="B18" s="263"/>
      <c r="C18" s="262"/>
      <c r="D18" s="263"/>
      <c r="E18" s="54"/>
      <c r="F18" s="262"/>
      <c r="G18" s="263"/>
      <c r="H18" s="262"/>
      <c r="I18" s="263"/>
      <c r="J18" s="262"/>
      <c r="K18" s="263"/>
    </row>
    <row r="19" spans="1:11" ht="73.349999999999994" customHeight="1" x14ac:dyDescent="0.2">
      <c r="A19" s="258" t="s">
        <v>96</v>
      </c>
      <c r="B19" s="258"/>
      <c r="C19" s="259" t="s">
        <v>414</v>
      </c>
      <c r="D19" s="259"/>
      <c r="E19" s="259"/>
      <c r="F19" s="255" t="s">
        <v>300</v>
      </c>
      <c r="G19" s="256"/>
      <c r="H19" s="264" t="s">
        <v>415</v>
      </c>
      <c r="I19" s="265"/>
      <c r="J19" s="265"/>
      <c r="K19" s="266"/>
    </row>
    <row r="20" spans="1:11" ht="44.45" customHeight="1" x14ac:dyDescent="0.2">
      <c r="A20" s="293" t="s">
        <v>280</v>
      </c>
      <c r="B20" s="294"/>
      <c r="C20" s="299" t="s">
        <v>225</v>
      </c>
      <c r="D20" s="300"/>
      <c r="E20" s="301"/>
      <c r="F20" s="290" t="s">
        <v>276</v>
      </c>
      <c r="G20" s="305"/>
      <c r="H20" s="305"/>
      <c r="I20" s="305"/>
      <c r="J20" s="305"/>
      <c r="K20" s="291"/>
    </row>
    <row r="21" spans="1:11" ht="17.45" customHeight="1" x14ac:dyDescent="0.2">
      <c r="A21" s="295"/>
      <c r="B21" s="296"/>
      <c r="C21" s="302"/>
      <c r="D21" s="303"/>
      <c r="E21" s="304"/>
      <c r="F21" s="290" t="s">
        <v>374</v>
      </c>
      <c r="G21" s="291"/>
      <c r="H21" s="290" t="s">
        <v>375</v>
      </c>
      <c r="I21" s="291"/>
      <c r="J21" s="290" t="s">
        <v>496</v>
      </c>
      <c r="K21" s="291"/>
    </row>
    <row r="22" spans="1:11" ht="17.45" customHeight="1" x14ac:dyDescent="0.25">
      <c r="A22" s="295"/>
      <c r="B22" s="296"/>
      <c r="C22" s="251" t="s">
        <v>273</v>
      </c>
      <c r="D22" s="292"/>
      <c r="E22" s="252"/>
      <c r="F22" s="249">
        <v>63786475</v>
      </c>
      <c r="G22" s="249"/>
      <c r="H22" s="249">
        <v>51062000</v>
      </c>
      <c r="I22" s="249"/>
      <c r="J22" s="249">
        <v>51062000</v>
      </c>
      <c r="K22" s="249"/>
    </row>
    <row r="23" spans="1:11" ht="17.45" customHeight="1" x14ac:dyDescent="0.25">
      <c r="A23" s="295"/>
      <c r="B23" s="296"/>
      <c r="C23" s="251" t="s">
        <v>223</v>
      </c>
      <c r="D23" s="292"/>
      <c r="E23" s="252"/>
      <c r="F23" s="249"/>
      <c r="G23" s="249"/>
      <c r="H23" s="249"/>
      <c r="I23" s="249"/>
      <c r="J23" s="249"/>
      <c r="K23" s="249"/>
    </row>
    <row r="24" spans="1:11" ht="19.899999999999999" customHeight="1" x14ac:dyDescent="0.25">
      <c r="A24" s="295"/>
      <c r="B24" s="296"/>
      <c r="C24" s="251" t="s">
        <v>224</v>
      </c>
      <c r="D24" s="292"/>
      <c r="E24" s="252"/>
      <c r="F24" s="249"/>
      <c r="G24" s="249"/>
      <c r="H24" s="249"/>
      <c r="I24" s="249"/>
      <c r="J24" s="249"/>
      <c r="K24" s="249"/>
    </row>
    <row r="25" spans="1:11" ht="30.2" customHeight="1" x14ac:dyDescent="0.2">
      <c r="A25" s="297"/>
      <c r="B25" s="298"/>
      <c r="C25" s="306" t="s">
        <v>277</v>
      </c>
      <c r="D25" s="307"/>
      <c r="E25" s="308"/>
      <c r="F25" s="288">
        <f>SUM(F22:G24)</f>
        <v>63786475</v>
      </c>
      <c r="G25" s="289"/>
      <c r="H25" s="288">
        <f>SUM(H22:I24)</f>
        <v>51062000</v>
      </c>
      <c r="I25" s="289"/>
      <c r="J25" s="288">
        <f>SUM(J22:K24)</f>
        <v>51062000</v>
      </c>
      <c r="K25" s="289"/>
    </row>
    <row r="26" spans="1:11" ht="78.75" x14ac:dyDescent="0.2">
      <c r="A26" s="251" t="s">
        <v>97</v>
      </c>
      <c r="B26" s="252"/>
      <c r="C26" s="251" t="s">
        <v>95</v>
      </c>
      <c r="D26" s="252"/>
      <c r="E26" s="53" t="s">
        <v>376</v>
      </c>
      <c r="F26" s="267" t="s">
        <v>352</v>
      </c>
      <c r="G26" s="267"/>
      <c r="H26" s="267" t="s">
        <v>379</v>
      </c>
      <c r="I26" s="267"/>
      <c r="J26" s="267" t="s">
        <v>380</v>
      </c>
      <c r="K26" s="267"/>
    </row>
    <row r="27" spans="1:11" ht="125.45" customHeight="1" x14ac:dyDescent="0.2">
      <c r="A27" s="270" t="s">
        <v>416</v>
      </c>
      <c r="B27" s="271"/>
      <c r="C27" s="270" t="s">
        <v>417</v>
      </c>
      <c r="D27" s="271"/>
      <c r="E27" s="56"/>
      <c r="F27" s="260">
        <v>1.45</v>
      </c>
      <c r="G27" s="261"/>
      <c r="H27" s="260">
        <v>1.63</v>
      </c>
      <c r="I27" s="261"/>
      <c r="J27" s="260">
        <v>1.81</v>
      </c>
      <c r="K27" s="261"/>
    </row>
    <row r="28" spans="1:11" ht="15.75" x14ac:dyDescent="0.2">
      <c r="A28" s="260"/>
      <c r="B28" s="261"/>
      <c r="C28" s="260"/>
      <c r="D28" s="261"/>
      <c r="E28" s="57"/>
      <c r="F28" s="260"/>
      <c r="G28" s="261"/>
      <c r="H28" s="260"/>
      <c r="I28" s="261"/>
      <c r="J28" s="260"/>
      <c r="K28" s="261"/>
    </row>
    <row r="29" spans="1:11" ht="15.75" x14ac:dyDescent="0.2">
      <c r="A29" s="260"/>
      <c r="B29" s="261"/>
      <c r="C29" s="260"/>
      <c r="D29" s="261"/>
      <c r="E29" s="57"/>
      <c r="F29" s="260"/>
      <c r="G29" s="261"/>
      <c r="H29" s="260"/>
      <c r="I29" s="261"/>
      <c r="J29" s="260"/>
      <c r="K29" s="261"/>
    </row>
    <row r="30" spans="1:11" ht="64.150000000000006" customHeight="1" x14ac:dyDescent="0.2">
      <c r="A30" s="268" t="s">
        <v>98</v>
      </c>
      <c r="B30" s="268"/>
      <c r="C30" s="259"/>
      <c r="D30" s="259"/>
      <c r="E30" s="259"/>
      <c r="F30" s="272" t="s">
        <v>271</v>
      </c>
      <c r="G30" s="273"/>
      <c r="H30" s="273"/>
      <c r="I30" s="274"/>
      <c r="J30" s="259"/>
      <c r="K30" s="259"/>
    </row>
    <row r="31" spans="1:11" ht="30.6" customHeight="1" x14ac:dyDescent="0.2">
      <c r="A31" s="269" t="s">
        <v>99</v>
      </c>
      <c r="B31" s="269"/>
      <c r="C31" s="250" t="s">
        <v>100</v>
      </c>
      <c r="D31" s="269" t="s">
        <v>101</v>
      </c>
      <c r="E31" s="269"/>
      <c r="F31" s="269" t="s">
        <v>272</v>
      </c>
      <c r="G31" s="269"/>
      <c r="H31" s="269"/>
      <c r="I31" s="269"/>
      <c r="J31" s="269"/>
      <c r="K31" s="269"/>
    </row>
    <row r="32" spans="1:11" ht="66.599999999999994" customHeight="1" x14ac:dyDescent="0.2">
      <c r="A32" s="269"/>
      <c r="B32" s="269"/>
      <c r="C32" s="250"/>
      <c r="D32" s="269"/>
      <c r="E32" s="269"/>
      <c r="F32" s="250" t="s">
        <v>374</v>
      </c>
      <c r="G32" s="250"/>
      <c r="H32" s="250" t="s">
        <v>375</v>
      </c>
      <c r="I32" s="250"/>
      <c r="J32" s="250" t="s">
        <v>496</v>
      </c>
      <c r="K32" s="250"/>
    </row>
    <row r="33" spans="1:11" ht="15.75" x14ac:dyDescent="0.25">
      <c r="A33" s="278"/>
      <c r="B33" s="279"/>
      <c r="C33" s="275"/>
      <c r="D33" s="253" t="s">
        <v>273</v>
      </c>
      <c r="E33" s="254"/>
      <c r="F33" s="249"/>
      <c r="G33" s="249"/>
      <c r="H33" s="249"/>
      <c r="I33" s="249"/>
      <c r="J33" s="249"/>
      <c r="K33" s="249"/>
    </row>
    <row r="34" spans="1:11" ht="15.75" x14ac:dyDescent="0.25">
      <c r="A34" s="280"/>
      <c r="B34" s="281"/>
      <c r="C34" s="276"/>
      <c r="D34" s="253" t="s">
        <v>223</v>
      </c>
      <c r="E34" s="254"/>
      <c r="F34" s="249"/>
      <c r="G34" s="249"/>
      <c r="H34" s="249"/>
      <c r="I34" s="249"/>
      <c r="J34" s="249"/>
      <c r="K34" s="249"/>
    </row>
    <row r="35" spans="1:11" ht="15.75" x14ac:dyDescent="0.25">
      <c r="A35" s="280"/>
      <c r="B35" s="281"/>
      <c r="C35" s="276"/>
      <c r="D35" s="253" t="s">
        <v>224</v>
      </c>
      <c r="E35" s="254"/>
      <c r="F35" s="249"/>
      <c r="G35" s="249"/>
      <c r="H35" s="249"/>
      <c r="I35" s="249"/>
      <c r="J35" s="249"/>
      <c r="K35" s="249"/>
    </row>
    <row r="36" spans="1:11" ht="42.4" customHeight="1" x14ac:dyDescent="0.2">
      <c r="A36" s="282"/>
      <c r="B36" s="283"/>
      <c r="C36" s="277"/>
      <c r="D36" s="286" t="s">
        <v>279</v>
      </c>
      <c r="E36" s="287"/>
      <c r="F36" s="284">
        <f>SUM(F33:G35)</f>
        <v>0</v>
      </c>
      <c r="G36" s="285"/>
      <c r="H36" s="284">
        <f>SUM(H33:I35)</f>
        <v>0</v>
      </c>
      <c r="I36" s="285"/>
      <c r="J36" s="284">
        <f>SUM(J33:K35)</f>
        <v>0</v>
      </c>
      <c r="K36" s="285"/>
    </row>
    <row r="37" spans="1:11" ht="78.75" x14ac:dyDescent="0.2">
      <c r="A37" s="250" t="s">
        <v>102</v>
      </c>
      <c r="B37" s="250"/>
      <c r="C37" s="250" t="s">
        <v>95</v>
      </c>
      <c r="D37" s="250"/>
      <c r="E37" s="58" t="s">
        <v>509</v>
      </c>
      <c r="F37" s="250" t="s">
        <v>374</v>
      </c>
      <c r="G37" s="250"/>
      <c r="H37" s="250" t="s">
        <v>375</v>
      </c>
      <c r="I37" s="250"/>
      <c r="J37" s="250" t="s">
        <v>496</v>
      </c>
      <c r="K37" s="250"/>
    </row>
    <row r="38" spans="1:11" s="29" customFormat="1" ht="52.5" customHeight="1" x14ac:dyDescent="0.2">
      <c r="A38" s="270"/>
      <c r="B38" s="271"/>
      <c r="C38" s="260"/>
      <c r="D38" s="261"/>
      <c r="E38" s="57"/>
      <c r="F38" s="260"/>
      <c r="G38" s="261"/>
      <c r="H38" s="260"/>
      <c r="I38" s="261"/>
      <c r="J38" s="260"/>
      <c r="K38" s="261"/>
    </row>
  </sheetData>
  <mergeCells count="131">
    <mergeCell ref="C14:E14"/>
    <mergeCell ref="F14:G14"/>
    <mergeCell ref="J14:K14"/>
    <mergeCell ref="A17:B17"/>
    <mergeCell ref="C15:D15"/>
    <mergeCell ref="C16:D16"/>
    <mergeCell ref="C17:D17"/>
    <mergeCell ref="A16:B16"/>
    <mergeCell ref="A9:B14"/>
    <mergeCell ref="F17:G17"/>
    <mergeCell ref="C9:E10"/>
    <mergeCell ref="C11:E11"/>
    <mergeCell ref="F9:K9"/>
    <mergeCell ref="F10:G10"/>
    <mergeCell ref="A6:B8"/>
    <mergeCell ref="C13:E13"/>
    <mergeCell ref="F13:G13"/>
    <mergeCell ref="H13:I13"/>
    <mergeCell ref="J13:K13"/>
    <mergeCell ref="A18:B18"/>
    <mergeCell ref="H10:I10"/>
    <mergeCell ref="J10:K10"/>
    <mergeCell ref="C18:D18"/>
    <mergeCell ref="F18:G18"/>
    <mergeCell ref="H17:I17"/>
    <mergeCell ref="J17:K17"/>
    <mergeCell ref="H11:I11"/>
    <mergeCell ref="J11:K11"/>
    <mergeCell ref="F16:G16"/>
    <mergeCell ref="H16:I16"/>
    <mergeCell ref="J16:K16"/>
    <mergeCell ref="C6:K8"/>
    <mergeCell ref="C12:E12"/>
    <mergeCell ref="F12:G12"/>
    <mergeCell ref="H12:I12"/>
    <mergeCell ref="J12:K12"/>
    <mergeCell ref="H14:I14"/>
    <mergeCell ref="F11:G11"/>
    <mergeCell ref="A20:B25"/>
    <mergeCell ref="C20:E21"/>
    <mergeCell ref="F20:K20"/>
    <mergeCell ref="F21:G21"/>
    <mergeCell ref="H21:I21"/>
    <mergeCell ref="H18:I18"/>
    <mergeCell ref="J24:K24"/>
    <mergeCell ref="C25:E25"/>
    <mergeCell ref="H23:I23"/>
    <mergeCell ref="J23:K23"/>
    <mergeCell ref="J38:K38"/>
    <mergeCell ref="J25:K25"/>
    <mergeCell ref="J21:K21"/>
    <mergeCell ref="C22:E22"/>
    <mergeCell ref="F22:G22"/>
    <mergeCell ref="H22:I22"/>
    <mergeCell ref="J22:K22"/>
    <mergeCell ref="H24:I24"/>
    <mergeCell ref="H38:I38"/>
    <mergeCell ref="C24:E24"/>
    <mergeCell ref="C23:E23"/>
    <mergeCell ref="F23:G23"/>
    <mergeCell ref="F25:G25"/>
    <mergeCell ref="H25:I25"/>
    <mergeCell ref="F28:G28"/>
    <mergeCell ref="J33:K33"/>
    <mergeCell ref="J36:K36"/>
    <mergeCell ref="A37:B37"/>
    <mergeCell ref="C37:D37"/>
    <mergeCell ref="A38:B38"/>
    <mergeCell ref="C38:D38"/>
    <mergeCell ref="F38:G38"/>
    <mergeCell ref="F37:G37"/>
    <mergeCell ref="H32:I32"/>
    <mergeCell ref="C33:C36"/>
    <mergeCell ref="A33:B36"/>
    <mergeCell ref="D33:E33"/>
    <mergeCell ref="F33:G33"/>
    <mergeCell ref="H33:I33"/>
    <mergeCell ref="H36:I36"/>
    <mergeCell ref="D34:E34"/>
    <mergeCell ref="F34:G34"/>
    <mergeCell ref="H34:I34"/>
    <mergeCell ref="D36:E36"/>
    <mergeCell ref="F36:G36"/>
    <mergeCell ref="A30:B30"/>
    <mergeCell ref="C26:D26"/>
    <mergeCell ref="F32:G32"/>
    <mergeCell ref="J32:K32"/>
    <mergeCell ref="J26:K26"/>
    <mergeCell ref="J30:K30"/>
    <mergeCell ref="A29:B29"/>
    <mergeCell ref="A31:B32"/>
    <mergeCell ref="C31:C32"/>
    <mergeCell ref="F31:K31"/>
    <mergeCell ref="J29:K29"/>
    <mergeCell ref="A27:B27"/>
    <mergeCell ref="H27:I27"/>
    <mergeCell ref="A28:B28"/>
    <mergeCell ref="C29:D29"/>
    <mergeCell ref="D31:E32"/>
    <mergeCell ref="H28:I28"/>
    <mergeCell ref="J28:K28"/>
    <mergeCell ref="C27:D27"/>
    <mergeCell ref="F27:G27"/>
    <mergeCell ref="J27:K27"/>
    <mergeCell ref="F30:I30"/>
    <mergeCell ref="C30:E30"/>
    <mergeCell ref="C28:D28"/>
    <mergeCell ref="A2:K3"/>
    <mergeCell ref="J34:K34"/>
    <mergeCell ref="H37:I37"/>
    <mergeCell ref="H15:I15"/>
    <mergeCell ref="F15:G15"/>
    <mergeCell ref="D35:E35"/>
    <mergeCell ref="F35:G35"/>
    <mergeCell ref="H35:I35"/>
    <mergeCell ref="J35:K35"/>
    <mergeCell ref="F19:G19"/>
    <mergeCell ref="A5:K5"/>
    <mergeCell ref="J15:K15"/>
    <mergeCell ref="A19:B19"/>
    <mergeCell ref="C19:E19"/>
    <mergeCell ref="A15:B15"/>
    <mergeCell ref="F29:G29"/>
    <mergeCell ref="H29:I29"/>
    <mergeCell ref="J18:K18"/>
    <mergeCell ref="F24:G24"/>
    <mergeCell ref="H19:K19"/>
    <mergeCell ref="A26:B26"/>
    <mergeCell ref="F26:G26"/>
    <mergeCell ref="H26:I26"/>
    <mergeCell ref="J37:K3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5"/>
  <sheetViews>
    <sheetView view="pageBreakPreview" zoomScaleSheetLayoutView="100" workbookViewId="0">
      <selection activeCell="G15" sqref="G15"/>
    </sheetView>
  </sheetViews>
  <sheetFormatPr defaultColWidth="8.85546875" defaultRowHeight="12.75" x14ac:dyDescent="0.2"/>
  <cols>
    <col min="1" max="1" width="5.28515625" style="12" customWidth="1"/>
    <col min="2" max="2" width="44.140625" style="12" customWidth="1"/>
    <col min="3" max="3" width="16.7109375" style="12" customWidth="1"/>
    <col min="4" max="4" width="15.42578125" style="12" customWidth="1"/>
    <col min="5" max="5" width="14" style="12" customWidth="1"/>
    <col min="6" max="6" width="13" style="12" customWidth="1"/>
    <col min="7" max="7" width="15.42578125" style="12" customWidth="1"/>
    <col min="8" max="16384" width="8.85546875" style="12"/>
  </cols>
  <sheetData>
    <row r="2" spans="1:7" ht="17.100000000000001" customHeight="1" x14ac:dyDescent="0.2">
      <c r="A2" s="324" t="s">
        <v>510</v>
      </c>
      <c r="B2" s="324"/>
      <c r="C2" s="324"/>
      <c r="D2" s="324"/>
      <c r="E2" s="324"/>
      <c r="F2" s="324"/>
      <c r="G2" s="324"/>
    </row>
    <row r="3" spans="1:7" ht="15.75" x14ac:dyDescent="0.25">
      <c r="A3" s="323" t="s">
        <v>222</v>
      </c>
      <c r="B3" s="323" t="s">
        <v>268</v>
      </c>
      <c r="C3" s="325" t="s">
        <v>373</v>
      </c>
      <c r="D3" s="322" t="s">
        <v>225</v>
      </c>
      <c r="E3" s="322"/>
      <c r="F3" s="322"/>
      <c r="G3" s="322"/>
    </row>
    <row r="4" spans="1:7" ht="62.45" customHeight="1" x14ac:dyDescent="0.2">
      <c r="A4" s="323"/>
      <c r="B4" s="323"/>
      <c r="C4" s="326"/>
      <c r="D4" s="59" t="s">
        <v>273</v>
      </c>
      <c r="E4" s="59" t="s">
        <v>223</v>
      </c>
      <c r="F4" s="59" t="s">
        <v>224</v>
      </c>
      <c r="G4" s="59" t="s">
        <v>121</v>
      </c>
    </row>
    <row r="5" spans="1:7" ht="15.75" x14ac:dyDescent="0.2">
      <c r="A5" s="60" t="s">
        <v>43</v>
      </c>
      <c r="B5" s="169" t="s">
        <v>418</v>
      </c>
      <c r="C5" s="62"/>
      <c r="D5" s="63">
        <v>63786475</v>
      </c>
      <c r="E5" s="63"/>
      <c r="F5" s="63"/>
      <c r="G5" s="63">
        <v>63786475</v>
      </c>
    </row>
    <row r="6" spans="1:7" ht="15.75" x14ac:dyDescent="0.2">
      <c r="A6" s="60" t="s">
        <v>44</v>
      </c>
      <c r="B6" s="61"/>
      <c r="C6" s="62"/>
      <c r="D6" s="63"/>
      <c r="E6" s="63"/>
      <c r="F6" s="63"/>
      <c r="G6" s="63"/>
    </row>
    <row r="7" spans="1:7" ht="15.75" x14ac:dyDescent="0.2">
      <c r="A7" s="60" t="s">
        <v>45</v>
      </c>
      <c r="B7" s="61"/>
      <c r="C7" s="62"/>
      <c r="D7" s="63"/>
      <c r="E7" s="63"/>
      <c r="F7" s="63"/>
      <c r="G7" s="63"/>
    </row>
    <row r="8" spans="1:7" ht="15.75" x14ac:dyDescent="0.2">
      <c r="A8" s="60" t="s">
        <v>312</v>
      </c>
      <c r="B8" s="61"/>
      <c r="C8" s="62"/>
      <c r="D8" s="63"/>
      <c r="E8" s="63"/>
      <c r="F8" s="63"/>
      <c r="G8" s="63"/>
    </row>
    <row r="9" spans="1:7" ht="15.75" x14ac:dyDescent="0.2">
      <c r="A9" s="60" t="s">
        <v>313</v>
      </c>
      <c r="B9" s="61"/>
      <c r="C9" s="62"/>
      <c r="D9" s="63"/>
      <c r="E9" s="63"/>
      <c r="F9" s="63"/>
      <c r="G9" s="63"/>
    </row>
    <row r="10" spans="1:7" ht="15.75" x14ac:dyDescent="0.2">
      <c r="A10" s="60" t="s">
        <v>314</v>
      </c>
      <c r="B10" s="61"/>
      <c r="C10" s="62"/>
      <c r="D10" s="63"/>
      <c r="E10" s="63"/>
      <c r="F10" s="63"/>
      <c r="G10" s="63"/>
    </row>
    <row r="11" spans="1:7" ht="15.75" x14ac:dyDescent="0.2">
      <c r="A11" s="60" t="s">
        <v>315</v>
      </c>
      <c r="B11" s="61"/>
      <c r="C11" s="62"/>
      <c r="D11" s="63"/>
      <c r="E11" s="63"/>
      <c r="F11" s="63"/>
      <c r="G11" s="63"/>
    </row>
    <row r="12" spans="1:7" ht="15.75" x14ac:dyDescent="0.2">
      <c r="A12" s="60" t="s">
        <v>316</v>
      </c>
      <c r="B12" s="61"/>
      <c r="C12" s="62"/>
      <c r="D12" s="63"/>
      <c r="E12" s="63"/>
      <c r="F12" s="63"/>
      <c r="G12" s="63"/>
    </row>
    <row r="13" spans="1:7" ht="15.75" x14ac:dyDescent="0.2">
      <c r="A13" s="60" t="s">
        <v>317</v>
      </c>
      <c r="B13" s="61"/>
      <c r="C13" s="62"/>
      <c r="D13" s="63"/>
      <c r="E13" s="63"/>
      <c r="F13" s="63"/>
      <c r="G13" s="63"/>
    </row>
    <row r="14" spans="1:7" ht="15.75" x14ac:dyDescent="0.2">
      <c r="A14" s="60" t="s">
        <v>318</v>
      </c>
      <c r="B14" s="61"/>
      <c r="C14" s="62"/>
      <c r="D14" s="63"/>
      <c r="E14" s="63"/>
      <c r="F14" s="63"/>
      <c r="G14" s="63"/>
    </row>
    <row r="15" spans="1:7" ht="15.75" x14ac:dyDescent="0.2">
      <c r="A15" s="60" t="s">
        <v>319</v>
      </c>
      <c r="B15" s="61"/>
      <c r="C15" s="62"/>
      <c r="D15" s="63"/>
      <c r="E15" s="63"/>
      <c r="F15" s="63"/>
      <c r="G15" s="63"/>
    </row>
    <row r="16" spans="1:7" ht="15.75" x14ac:dyDescent="0.2">
      <c r="A16" s="60" t="s">
        <v>320</v>
      </c>
      <c r="B16" s="61"/>
      <c r="C16" s="62"/>
      <c r="D16" s="63"/>
      <c r="E16" s="63"/>
      <c r="F16" s="63"/>
      <c r="G16" s="63"/>
    </row>
    <row r="17" spans="1:7" ht="15.75" x14ac:dyDescent="0.2">
      <c r="A17" s="60" t="s">
        <v>321</v>
      </c>
      <c r="B17" s="61"/>
      <c r="C17" s="62"/>
      <c r="D17" s="63"/>
      <c r="E17" s="63"/>
      <c r="F17" s="63"/>
      <c r="G17" s="63"/>
    </row>
    <row r="18" spans="1:7" ht="15.75" x14ac:dyDescent="0.2">
      <c r="A18" s="60" t="s">
        <v>322</v>
      </c>
      <c r="B18" s="61"/>
      <c r="C18" s="62"/>
      <c r="D18" s="63"/>
      <c r="E18" s="63"/>
      <c r="F18" s="63"/>
      <c r="G18" s="63"/>
    </row>
    <row r="19" spans="1:7" ht="15.75" x14ac:dyDescent="0.2">
      <c r="A19" s="60" t="s">
        <v>323</v>
      </c>
      <c r="B19" s="61"/>
      <c r="C19" s="62"/>
      <c r="D19" s="63"/>
      <c r="E19" s="63"/>
      <c r="F19" s="63"/>
      <c r="G19" s="63"/>
    </row>
    <row r="20" spans="1:7" ht="15.75" x14ac:dyDescent="0.2">
      <c r="A20" s="60" t="s">
        <v>324</v>
      </c>
      <c r="B20" s="61"/>
      <c r="C20" s="62"/>
      <c r="D20" s="63"/>
      <c r="E20" s="63"/>
      <c r="F20" s="63"/>
      <c r="G20" s="63"/>
    </row>
    <row r="21" spans="1:7" ht="15.75" x14ac:dyDescent="0.2">
      <c r="A21" s="60" t="s">
        <v>325</v>
      </c>
      <c r="B21" s="61"/>
      <c r="C21" s="62"/>
      <c r="D21" s="63"/>
      <c r="E21" s="63"/>
      <c r="F21" s="63"/>
      <c r="G21" s="63"/>
    </row>
    <row r="22" spans="1:7" ht="15.75" x14ac:dyDescent="0.2">
      <c r="A22" s="60" t="s">
        <v>326</v>
      </c>
      <c r="B22" s="64"/>
      <c r="C22" s="62"/>
      <c r="D22" s="63"/>
      <c r="E22" s="63"/>
      <c r="F22" s="63"/>
      <c r="G22" s="63"/>
    </row>
    <row r="23" spans="1:7" ht="15.75" x14ac:dyDescent="0.2">
      <c r="A23" s="60" t="s">
        <v>327</v>
      </c>
      <c r="B23" s="61"/>
      <c r="C23" s="62"/>
      <c r="D23" s="63"/>
      <c r="E23" s="63"/>
      <c r="F23" s="63"/>
      <c r="G23" s="63"/>
    </row>
    <row r="24" spans="1:7" ht="15.75" x14ac:dyDescent="0.2">
      <c r="A24" s="60"/>
      <c r="B24" s="64"/>
      <c r="C24" s="62"/>
      <c r="D24" s="63"/>
      <c r="E24" s="63"/>
      <c r="F24" s="63"/>
      <c r="G24" s="63"/>
    </row>
    <row r="25" spans="1:7" ht="27.75" customHeight="1" x14ac:dyDescent="0.2">
      <c r="A25" s="320" t="s">
        <v>18</v>
      </c>
      <c r="B25" s="321"/>
      <c r="C25" s="321"/>
      <c r="D25" s="65">
        <f>SUM(D5:D24)</f>
        <v>63786475</v>
      </c>
      <c r="E25" s="65">
        <f>SUM(E5:E24)</f>
        <v>0</v>
      </c>
      <c r="F25" s="65">
        <f>SUM(F5:F24)</f>
        <v>0</v>
      </c>
      <c r="G25" s="65">
        <f>SUM(G5:G24)</f>
        <v>63786475</v>
      </c>
    </row>
  </sheetData>
  <mergeCells count="6">
    <mergeCell ref="A25:C25"/>
    <mergeCell ref="D3:G3"/>
    <mergeCell ref="B3:B4"/>
    <mergeCell ref="A3:A4"/>
    <mergeCell ref="A2:G2"/>
    <mergeCell ref="C3:C4"/>
  </mergeCell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56"/>
  <sheetViews>
    <sheetView view="pageBreakPreview" zoomScaleSheetLayoutView="100" workbookViewId="0">
      <selection activeCell="A4" sqref="A4:J54"/>
    </sheetView>
  </sheetViews>
  <sheetFormatPr defaultRowHeight="12.75" x14ac:dyDescent="0.2"/>
  <sheetData>
    <row r="2" spans="1:10" ht="15.75" x14ac:dyDescent="0.2">
      <c r="A2" s="327" t="s">
        <v>511</v>
      </c>
      <c r="B2" s="327"/>
      <c r="C2" s="327"/>
      <c r="D2" s="327"/>
      <c r="E2" s="327"/>
      <c r="F2" s="327"/>
      <c r="G2" s="327"/>
      <c r="H2" s="327"/>
      <c r="I2" s="327"/>
      <c r="J2" s="327"/>
    </row>
    <row r="3" spans="1:10" ht="13.5" customHeight="1" x14ac:dyDescent="0.25">
      <c r="A3" s="45"/>
      <c r="B3" s="45"/>
      <c r="C3" s="45"/>
      <c r="D3" s="45"/>
      <c r="E3" s="45"/>
      <c r="F3" s="45"/>
      <c r="G3" s="45"/>
      <c r="H3" s="45"/>
      <c r="I3" s="45"/>
      <c r="J3" s="45"/>
    </row>
    <row r="4" spans="1:10" ht="12.75" customHeight="1" x14ac:dyDescent="0.2">
      <c r="A4" s="328" t="s">
        <v>526</v>
      </c>
      <c r="B4" s="235"/>
      <c r="C4" s="235"/>
      <c r="D4" s="235"/>
      <c r="E4" s="235"/>
      <c r="F4" s="235"/>
      <c r="G4" s="235"/>
      <c r="H4" s="235"/>
      <c r="I4" s="235"/>
      <c r="J4" s="236"/>
    </row>
    <row r="5" spans="1:10" ht="19.5" customHeight="1" x14ac:dyDescent="0.2">
      <c r="A5" s="237"/>
      <c r="B5" s="238"/>
      <c r="C5" s="238"/>
      <c r="D5" s="238"/>
      <c r="E5" s="238"/>
      <c r="F5" s="238"/>
      <c r="G5" s="238"/>
      <c r="H5" s="238"/>
      <c r="I5" s="238"/>
      <c r="J5" s="239"/>
    </row>
    <row r="6" spans="1:10" ht="12.75" customHeight="1" x14ac:dyDescent="0.2">
      <c r="A6" s="237"/>
      <c r="B6" s="238"/>
      <c r="C6" s="238"/>
      <c r="D6" s="238"/>
      <c r="E6" s="238"/>
      <c r="F6" s="238"/>
      <c r="G6" s="238"/>
      <c r="H6" s="238"/>
      <c r="I6" s="238"/>
      <c r="J6" s="239"/>
    </row>
    <row r="7" spans="1:10" ht="12.75" customHeight="1" x14ac:dyDescent="0.2">
      <c r="A7" s="237"/>
      <c r="B7" s="238"/>
      <c r="C7" s="238"/>
      <c r="D7" s="238"/>
      <c r="E7" s="238"/>
      <c r="F7" s="238"/>
      <c r="G7" s="238"/>
      <c r="H7" s="238"/>
      <c r="I7" s="238"/>
      <c r="J7" s="239"/>
    </row>
    <row r="8" spans="1:10" ht="12.75" customHeight="1" x14ac:dyDescent="0.2">
      <c r="A8" s="237"/>
      <c r="B8" s="238"/>
      <c r="C8" s="238"/>
      <c r="D8" s="238"/>
      <c r="E8" s="238"/>
      <c r="F8" s="238"/>
      <c r="G8" s="238"/>
      <c r="H8" s="238"/>
      <c r="I8" s="238"/>
      <c r="J8" s="239"/>
    </row>
    <row r="9" spans="1:10" ht="12.75" customHeight="1" x14ac:dyDescent="0.2">
      <c r="A9" s="237"/>
      <c r="B9" s="238"/>
      <c r="C9" s="238"/>
      <c r="D9" s="238"/>
      <c r="E9" s="238"/>
      <c r="F9" s="238"/>
      <c r="G9" s="238"/>
      <c r="H9" s="238"/>
      <c r="I9" s="238"/>
      <c r="J9" s="239"/>
    </row>
    <row r="10" spans="1:10" ht="12.75" customHeight="1" x14ac:dyDescent="0.2">
      <c r="A10" s="237"/>
      <c r="B10" s="238"/>
      <c r="C10" s="238"/>
      <c r="D10" s="238"/>
      <c r="E10" s="238"/>
      <c r="F10" s="238"/>
      <c r="G10" s="238"/>
      <c r="H10" s="238"/>
      <c r="I10" s="238"/>
      <c r="J10" s="239"/>
    </row>
    <row r="11" spans="1:10" ht="17.25" customHeight="1" x14ac:dyDescent="0.2">
      <c r="A11" s="237"/>
      <c r="B11" s="238"/>
      <c r="C11" s="238"/>
      <c r="D11" s="238"/>
      <c r="E11" s="238"/>
      <c r="F11" s="238"/>
      <c r="G11" s="238"/>
      <c r="H11" s="238"/>
      <c r="I11" s="238"/>
      <c r="J11" s="239"/>
    </row>
    <row r="12" spans="1:10" ht="12.75" customHeight="1" x14ac:dyDescent="0.2">
      <c r="A12" s="237"/>
      <c r="B12" s="238"/>
      <c r="C12" s="238"/>
      <c r="D12" s="238"/>
      <c r="E12" s="238"/>
      <c r="F12" s="238"/>
      <c r="G12" s="238"/>
      <c r="H12" s="238"/>
      <c r="I12" s="238"/>
      <c r="J12" s="239"/>
    </row>
    <row r="13" spans="1:10" ht="12.75" customHeight="1" x14ac:dyDescent="0.2">
      <c r="A13" s="237"/>
      <c r="B13" s="238"/>
      <c r="C13" s="238"/>
      <c r="D13" s="238"/>
      <c r="E13" s="238"/>
      <c r="F13" s="238"/>
      <c r="G13" s="238"/>
      <c r="H13" s="238"/>
      <c r="I13" s="238"/>
      <c r="J13" s="239"/>
    </row>
    <row r="14" spans="1:10" ht="12.75" customHeight="1" x14ac:dyDescent="0.2">
      <c r="A14" s="237"/>
      <c r="B14" s="238"/>
      <c r="C14" s="238"/>
      <c r="D14" s="238"/>
      <c r="E14" s="238"/>
      <c r="F14" s="238"/>
      <c r="G14" s="238"/>
      <c r="H14" s="238"/>
      <c r="I14" s="238"/>
      <c r="J14" s="239"/>
    </row>
    <row r="15" spans="1:10" ht="12.75" customHeight="1" x14ac:dyDescent="0.2">
      <c r="A15" s="237"/>
      <c r="B15" s="238"/>
      <c r="C15" s="238"/>
      <c r="D15" s="238"/>
      <c r="E15" s="238"/>
      <c r="F15" s="238"/>
      <c r="G15" s="238"/>
      <c r="H15" s="238"/>
      <c r="I15" s="238"/>
      <c r="J15" s="239"/>
    </row>
    <row r="16" spans="1:10" ht="12.75" customHeight="1" x14ac:dyDescent="0.2">
      <c r="A16" s="237"/>
      <c r="B16" s="238"/>
      <c r="C16" s="238"/>
      <c r="D16" s="238"/>
      <c r="E16" s="238"/>
      <c r="F16" s="238"/>
      <c r="G16" s="238"/>
      <c r="H16" s="238"/>
      <c r="I16" s="238"/>
      <c r="J16" s="239"/>
    </row>
    <row r="17" spans="1:10" ht="12.75" customHeight="1" x14ac:dyDescent="0.2">
      <c r="A17" s="237"/>
      <c r="B17" s="238"/>
      <c r="C17" s="238"/>
      <c r="D17" s="238"/>
      <c r="E17" s="238"/>
      <c r="F17" s="238"/>
      <c r="G17" s="238"/>
      <c r="H17" s="238"/>
      <c r="I17" s="238"/>
      <c r="J17" s="239"/>
    </row>
    <row r="18" spans="1:10" ht="12.75" customHeight="1" x14ac:dyDescent="0.2">
      <c r="A18" s="237"/>
      <c r="B18" s="238"/>
      <c r="C18" s="238"/>
      <c r="D18" s="238"/>
      <c r="E18" s="238"/>
      <c r="F18" s="238"/>
      <c r="G18" s="238"/>
      <c r="H18" s="238"/>
      <c r="I18" s="238"/>
      <c r="J18" s="239"/>
    </row>
    <row r="19" spans="1:10" ht="12.75" customHeight="1" x14ac:dyDescent="0.2">
      <c r="A19" s="237"/>
      <c r="B19" s="238"/>
      <c r="C19" s="238"/>
      <c r="D19" s="238"/>
      <c r="E19" s="238"/>
      <c r="F19" s="238"/>
      <c r="G19" s="238"/>
      <c r="H19" s="238"/>
      <c r="I19" s="238"/>
      <c r="J19" s="239"/>
    </row>
    <row r="20" spans="1:10" ht="12.75" customHeight="1" x14ac:dyDescent="0.2">
      <c r="A20" s="237"/>
      <c r="B20" s="238"/>
      <c r="C20" s="238"/>
      <c r="D20" s="238"/>
      <c r="E20" s="238"/>
      <c r="F20" s="238"/>
      <c r="G20" s="238"/>
      <c r="H20" s="238"/>
      <c r="I20" s="238"/>
      <c r="J20" s="239"/>
    </row>
    <row r="21" spans="1:10" ht="12.75" customHeight="1" x14ac:dyDescent="0.2">
      <c r="A21" s="237"/>
      <c r="B21" s="238"/>
      <c r="C21" s="238"/>
      <c r="D21" s="238"/>
      <c r="E21" s="238"/>
      <c r="F21" s="238"/>
      <c r="G21" s="238"/>
      <c r="H21" s="238"/>
      <c r="I21" s="238"/>
      <c r="J21" s="239"/>
    </row>
    <row r="22" spans="1:10" ht="12.75" customHeight="1" x14ac:dyDescent="0.2">
      <c r="A22" s="237"/>
      <c r="B22" s="238"/>
      <c r="C22" s="238"/>
      <c r="D22" s="238"/>
      <c r="E22" s="238"/>
      <c r="F22" s="238"/>
      <c r="G22" s="238"/>
      <c r="H22" s="238"/>
      <c r="I22" s="238"/>
      <c r="J22" s="239"/>
    </row>
    <row r="23" spans="1:10" ht="12.75" customHeight="1" x14ac:dyDescent="0.2">
      <c r="A23" s="237"/>
      <c r="B23" s="238"/>
      <c r="C23" s="238"/>
      <c r="D23" s="238"/>
      <c r="E23" s="238"/>
      <c r="F23" s="238"/>
      <c r="G23" s="238"/>
      <c r="H23" s="238"/>
      <c r="I23" s="238"/>
      <c r="J23" s="239"/>
    </row>
    <row r="24" spans="1:10" ht="12.75" customHeight="1" x14ac:dyDescent="0.2">
      <c r="A24" s="237"/>
      <c r="B24" s="238"/>
      <c r="C24" s="238"/>
      <c r="D24" s="238"/>
      <c r="E24" s="238"/>
      <c r="F24" s="238"/>
      <c r="G24" s="238"/>
      <c r="H24" s="238"/>
      <c r="I24" s="238"/>
      <c r="J24" s="239"/>
    </row>
    <row r="25" spans="1:10" ht="12.75" customHeight="1" x14ac:dyDescent="0.2">
      <c r="A25" s="237"/>
      <c r="B25" s="238"/>
      <c r="C25" s="238"/>
      <c r="D25" s="238"/>
      <c r="E25" s="238"/>
      <c r="F25" s="238"/>
      <c r="G25" s="238"/>
      <c r="H25" s="238"/>
      <c r="I25" s="238"/>
      <c r="J25" s="239"/>
    </row>
    <row r="26" spans="1:10" ht="12.75" customHeight="1" x14ac:dyDescent="0.2">
      <c r="A26" s="237"/>
      <c r="B26" s="238"/>
      <c r="C26" s="238"/>
      <c r="D26" s="238"/>
      <c r="E26" s="238"/>
      <c r="F26" s="238"/>
      <c r="G26" s="238"/>
      <c r="H26" s="238"/>
      <c r="I26" s="238"/>
      <c r="J26" s="239"/>
    </row>
    <row r="27" spans="1:10" ht="12.75" customHeight="1" x14ac:dyDescent="0.2">
      <c r="A27" s="237"/>
      <c r="B27" s="238"/>
      <c r="C27" s="238"/>
      <c r="D27" s="238"/>
      <c r="E27" s="238"/>
      <c r="F27" s="238"/>
      <c r="G27" s="238"/>
      <c r="H27" s="238"/>
      <c r="I27" s="238"/>
      <c r="J27" s="239"/>
    </row>
    <row r="28" spans="1:10" ht="12.75" customHeight="1" x14ac:dyDescent="0.2">
      <c r="A28" s="237"/>
      <c r="B28" s="238"/>
      <c r="C28" s="238"/>
      <c r="D28" s="238"/>
      <c r="E28" s="238"/>
      <c r="F28" s="238"/>
      <c r="G28" s="238"/>
      <c r="H28" s="238"/>
      <c r="I28" s="238"/>
      <c r="J28" s="239"/>
    </row>
    <row r="29" spans="1:10" ht="12.75" customHeight="1" x14ac:dyDescent="0.2">
      <c r="A29" s="237"/>
      <c r="B29" s="238"/>
      <c r="C29" s="238"/>
      <c r="D29" s="238"/>
      <c r="E29" s="238"/>
      <c r="F29" s="238"/>
      <c r="G29" s="238"/>
      <c r="H29" s="238"/>
      <c r="I29" s="238"/>
      <c r="J29" s="239"/>
    </row>
    <row r="30" spans="1:10" ht="12.75" customHeight="1" x14ac:dyDescent="0.2">
      <c r="A30" s="237"/>
      <c r="B30" s="238"/>
      <c r="C30" s="238"/>
      <c r="D30" s="238"/>
      <c r="E30" s="238"/>
      <c r="F30" s="238"/>
      <c r="G30" s="238"/>
      <c r="H30" s="238"/>
      <c r="I30" s="238"/>
      <c r="J30" s="239"/>
    </row>
    <row r="31" spans="1:10" ht="12.75" customHeight="1" x14ac:dyDescent="0.2">
      <c r="A31" s="237"/>
      <c r="B31" s="238"/>
      <c r="C31" s="238"/>
      <c r="D31" s="238"/>
      <c r="E31" s="238"/>
      <c r="F31" s="238"/>
      <c r="G31" s="238"/>
      <c r="H31" s="238"/>
      <c r="I31" s="238"/>
      <c r="J31" s="239"/>
    </row>
    <row r="32" spans="1:10" ht="12.75" customHeight="1" x14ac:dyDescent="0.2">
      <c r="A32" s="237"/>
      <c r="B32" s="238"/>
      <c r="C32" s="238"/>
      <c r="D32" s="238"/>
      <c r="E32" s="238"/>
      <c r="F32" s="238"/>
      <c r="G32" s="238"/>
      <c r="H32" s="238"/>
      <c r="I32" s="238"/>
      <c r="J32" s="239"/>
    </row>
    <row r="33" spans="1:10" ht="12.75" customHeight="1" x14ac:dyDescent="0.2">
      <c r="A33" s="237"/>
      <c r="B33" s="238"/>
      <c r="C33" s="238"/>
      <c r="D33" s="238"/>
      <c r="E33" s="238"/>
      <c r="F33" s="238"/>
      <c r="G33" s="238"/>
      <c r="H33" s="238"/>
      <c r="I33" s="238"/>
      <c r="J33" s="239"/>
    </row>
    <row r="34" spans="1:10" ht="28.5" customHeight="1" x14ac:dyDescent="0.2">
      <c r="A34" s="237"/>
      <c r="B34" s="238"/>
      <c r="C34" s="238"/>
      <c r="D34" s="238"/>
      <c r="E34" s="238"/>
      <c r="F34" s="238"/>
      <c r="G34" s="238"/>
      <c r="H34" s="238"/>
      <c r="I34" s="238"/>
      <c r="J34" s="239"/>
    </row>
    <row r="35" spans="1:10" ht="145.5" customHeight="1" x14ac:dyDescent="0.2">
      <c r="A35" s="237"/>
      <c r="B35" s="238"/>
      <c r="C35" s="238"/>
      <c r="D35" s="238"/>
      <c r="E35" s="238"/>
      <c r="F35" s="238"/>
      <c r="G35" s="238"/>
      <c r="H35" s="238"/>
      <c r="I35" s="238"/>
      <c r="J35" s="239"/>
    </row>
    <row r="36" spans="1:10" ht="139.5" customHeight="1" x14ac:dyDescent="0.2">
      <c r="A36" s="237"/>
      <c r="B36" s="238"/>
      <c r="C36" s="238"/>
      <c r="D36" s="238"/>
      <c r="E36" s="238"/>
      <c r="F36" s="238"/>
      <c r="G36" s="238"/>
      <c r="H36" s="238"/>
      <c r="I36" s="238"/>
      <c r="J36" s="239"/>
    </row>
    <row r="37" spans="1:10" ht="18" customHeight="1" x14ac:dyDescent="0.2">
      <c r="A37" s="237"/>
      <c r="B37" s="238"/>
      <c r="C37" s="238"/>
      <c r="D37" s="238"/>
      <c r="E37" s="238"/>
      <c r="F37" s="238"/>
      <c r="G37" s="238"/>
      <c r="H37" s="238"/>
      <c r="I37" s="238"/>
      <c r="J37" s="239"/>
    </row>
    <row r="38" spans="1:10" ht="12.75" customHeight="1" x14ac:dyDescent="0.2">
      <c r="A38" s="237"/>
      <c r="B38" s="238"/>
      <c r="C38" s="238"/>
      <c r="D38" s="238"/>
      <c r="E38" s="238"/>
      <c r="F38" s="238"/>
      <c r="G38" s="238"/>
      <c r="H38" s="238"/>
      <c r="I38" s="238"/>
      <c r="J38" s="239"/>
    </row>
    <row r="39" spans="1:10" ht="208.5" customHeight="1" x14ac:dyDescent="0.2">
      <c r="A39" s="237"/>
      <c r="B39" s="238"/>
      <c r="C39" s="238"/>
      <c r="D39" s="238"/>
      <c r="E39" s="238"/>
      <c r="F39" s="238"/>
      <c r="G39" s="238"/>
      <c r="H39" s="238"/>
      <c r="I39" s="238"/>
      <c r="J39" s="239"/>
    </row>
    <row r="40" spans="1:10" ht="192" customHeight="1" x14ac:dyDescent="0.2">
      <c r="A40" s="237"/>
      <c r="B40" s="238"/>
      <c r="C40" s="238"/>
      <c r="D40" s="238"/>
      <c r="E40" s="238"/>
      <c r="F40" s="238"/>
      <c r="G40" s="238"/>
      <c r="H40" s="238"/>
      <c r="I40" s="238"/>
      <c r="J40" s="239"/>
    </row>
    <row r="41" spans="1:10" ht="12.75" customHeight="1" x14ac:dyDescent="0.2">
      <c r="A41" s="237"/>
      <c r="B41" s="238"/>
      <c r="C41" s="238"/>
      <c r="D41" s="238"/>
      <c r="E41" s="238"/>
      <c r="F41" s="238"/>
      <c r="G41" s="238"/>
      <c r="H41" s="238"/>
      <c r="I41" s="238"/>
      <c r="J41" s="239"/>
    </row>
    <row r="42" spans="1:10" ht="135.75" customHeight="1" x14ac:dyDescent="0.2">
      <c r="A42" s="237"/>
      <c r="B42" s="238"/>
      <c r="C42" s="238"/>
      <c r="D42" s="238"/>
      <c r="E42" s="238"/>
      <c r="F42" s="238"/>
      <c r="G42" s="238"/>
      <c r="H42" s="238"/>
      <c r="I42" s="238"/>
      <c r="J42" s="239"/>
    </row>
    <row r="43" spans="1:10" ht="69" customHeight="1" x14ac:dyDescent="0.2">
      <c r="A43" s="237"/>
      <c r="B43" s="238"/>
      <c r="C43" s="238"/>
      <c r="D43" s="238"/>
      <c r="E43" s="238"/>
      <c r="F43" s="238"/>
      <c r="G43" s="238"/>
      <c r="H43" s="238"/>
      <c r="I43" s="238"/>
      <c r="J43" s="239"/>
    </row>
    <row r="44" spans="1:10" ht="123" customHeight="1" x14ac:dyDescent="0.2">
      <c r="A44" s="237"/>
      <c r="B44" s="238"/>
      <c r="C44" s="238"/>
      <c r="D44" s="238"/>
      <c r="E44" s="238"/>
      <c r="F44" s="238"/>
      <c r="G44" s="238"/>
      <c r="H44" s="238"/>
      <c r="I44" s="238"/>
      <c r="J44" s="239"/>
    </row>
    <row r="45" spans="1:10" ht="213" customHeight="1" x14ac:dyDescent="0.2">
      <c r="A45" s="237"/>
      <c r="B45" s="238"/>
      <c r="C45" s="238"/>
      <c r="D45" s="238"/>
      <c r="E45" s="238"/>
      <c r="F45" s="238"/>
      <c r="G45" s="238"/>
      <c r="H45" s="238"/>
      <c r="I45" s="238"/>
      <c r="J45" s="239"/>
    </row>
    <row r="46" spans="1:10" ht="12.75" customHeight="1" x14ac:dyDescent="0.2">
      <c r="A46" s="237"/>
      <c r="B46" s="238"/>
      <c r="C46" s="238"/>
      <c r="D46" s="238"/>
      <c r="E46" s="238"/>
      <c r="F46" s="238"/>
      <c r="G46" s="238"/>
      <c r="H46" s="238"/>
      <c r="I46" s="238"/>
      <c r="J46" s="239"/>
    </row>
    <row r="47" spans="1:10" ht="99.75" customHeight="1" x14ac:dyDescent="0.2">
      <c r="A47" s="237"/>
      <c r="B47" s="238"/>
      <c r="C47" s="238"/>
      <c r="D47" s="238"/>
      <c r="E47" s="238"/>
      <c r="F47" s="238"/>
      <c r="G47" s="238"/>
      <c r="H47" s="238"/>
      <c r="I47" s="238"/>
      <c r="J47" s="239"/>
    </row>
    <row r="48" spans="1:10" ht="137.25" customHeight="1" x14ac:dyDescent="0.2">
      <c r="A48" s="237"/>
      <c r="B48" s="238"/>
      <c r="C48" s="238"/>
      <c r="D48" s="238"/>
      <c r="E48" s="238"/>
      <c r="F48" s="238"/>
      <c r="G48" s="238"/>
      <c r="H48" s="238"/>
      <c r="I48" s="238"/>
      <c r="J48" s="239"/>
    </row>
    <row r="49" spans="1:10" ht="12.75" customHeight="1" x14ac:dyDescent="0.2">
      <c r="A49" s="237"/>
      <c r="B49" s="238"/>
      <c r="C49" s="238"/>
      <c r="D49" s="238"/>
      <c r="E49" s="238"/>
      <c r="F49" s="238"/>
      <c r="G49" s="238"/>
      <c r="H49" s="238"/>
      <c r="I49" s="238"/>
      <c r="J49" s="239"/>
    </row>
    <row r="50" spans="1:10" ht="13.5" customHeight="1" x14ac:dyDescent="0.2">
      <c r="A50" s="237"/>
      <c r="B50" s="238"/>
      <c r="C50" s="238"/>
      <c r="D50" s="238"/>
      <c r="E50" s="238"/>
      <c r="F50" s="238"/>
      <c r="G50" s="238"/>
      <c r="H50" s="238"/>
      <c r="I50" s="238"/>
      <c r="J50" s="239"/>
    </row>
    <row r="51" spans="1:10" ht="12.75" customHeight="1" x14ac:dyDescent="0.2">
      <c r="A51" s="237"/>
      <c r="B51" s="238"/>
      <c r="C51" s="238"/>
      <c r="D51" s="238"/>
      <c r="E51" s="238"/>
      <c r="F51" s="238"/>
      <c r="G51" s="238"/>
      <c r="H51" s="238"/>
      <c r="I51" s="238"/>
      <c r="J51" s="239"/>
    </row>
    <row r="52" spans="1:10" ht="392.25" customHeight="1" x14ac:dyDescent="0.2">
      <c r="A52" s="237"/>
      <c r="B52" s="238"/>
      <c r="C52" s="238"/>
      <c r="D52" s="238"/>
      <c r="E52" s="238"/>
      <c r="F52" s="238"/>
      <c r="G52" s="238"/>
      <c r="H52" s="238"/>
      <c r="I52" s="238"/>
      <c r="J52" s="239"/>
    </row>
    <row r="53" spans="1:10" ht="90.75" customHeight="1" x14ac:dyDescent="0.2">
      <c r="A53" s="237"/>
      <c r="B53" s="238"/>
      <c r="C53" s="238"/>
      <c r="D53" s="238"/>
      <c r="E53" s="238"/>
      <c r="F53" s="238"/>
      <c r="G53" s="238"/>
      <c r="H53" s="238"/>
      <c r="I53" s="238"/>
      <c r="J53" s="239"/>
    </row>
    <row r="54" spans="1:10" ht="12.75" customHeight="1" x14ac:dyDescent="0.2">
      <c r="A54" s="240"/>
      <c r="B54" s="241"/>
      <c r="C54" s="241"/>
      <c r="D54" s="241"/>
      <c r="E54" s="241"/>
      <c r="F54" s="241"/>
      <c r="G54" s="241"/>
      <c r="H54" s="241"/>
      <c r="I54" s="241"/>
      <c r="J54" s="242"/>
    </row>
    <row r="56" spans="1:10" x14ac:dyDescent="0.2">
      <c r="A56" s="37"/>
    </row>
  </sheetData>
  <mergeCells count="2">
    <mergeCell ref="A2:J2"/>
    <mergeCell ref="A4:J54"/>
  </mergeCells>
  <pageMargins left="0.7" right="0.7" top="0.75" bottom="0.75" header="0.3" footer="0.3"/>
  <pageSetup orientation="portrait" r:id="rId1"/>
  <rowBreaks count="1" manualBreakCount="1">
    <brk id="5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3"/>
  <sheetViews>
    <sheetView tabSelected="1" view="pageBreakPreview" topLeftCell="A35" zoomScaleSheetLayoutView="100" workbookViewId="0">
      <selection activeCell="E93" sqref="E93"/>
    </sheetView>
  </sheetViews>
  <sheetFormatPr defaultColWidth="8.85546875" defaultRowHeight="15" x14ac:dyDescent="0.25"/>
  <cols>
    <col min="1" max="1" width="5.42578125" style="19" customWidth="1"/>
    <col min="2" max="2" width="7" style="19" customWidth="1"/>
    <col min="3" max="3" width="10" style="19" customWidth="1"/>
    <col min="4" max="4" width="7.28515625" style="19" customWidth="1"/>
    <col min="5" max="5" width="46.85546875" style="19" customWidth="1"/>
    <col min="6" max="6" width="15.42578125" style="19" customWidth="1"/>
    <col min="7" max="16384" width="8.85546875" style="19"/>
  </cols>
  <sheetData>
    <row r="1" spans="1:6" x14ac:dyDescent="0.25">
      <c r="F1" s="14"/>
    </row>
    <row r="2" spans="1:6" ht="25.15" customHeight="1" x14ac:dyDescent="0.25">
      <c r="A2" s="324" t="s">
        <v>353</v>
      </c>
      <c r="B2" s="324"/>
      <c r="C2" s="324"/>
      <c r="D2" s="324"/>
      <c r="E2" s="324"/>
      <c r="F2" s="324"/>
    </row>
    <row r="3" spans="1:6" ht="14.45" customHeight="1" x14ac:dyDescent="0.25">
      <c r="A3" s="332" t="s">
        <v>263</v>
      </c>
      <c r="B3" s="329" t="s">
        <v>264</v>
      </c>
      <c r="C3" s="329" t="s">
        <v>265</v>
      </c>
      <c r="D3" s="329" t="s">
        <v>266</v>
      </c>
      <c r="E3" s="323" t="s">
        <v>35</v>
      </c>
      <c r="F3" s="323" t="s">
        <v>289</v>
      </c>
    </row>
    <row r="4" spans="1:6" ht="28.9" customHeight="1" x14ac:dyDescent="0.25">
      <c r="A4" s="332"/>
      <c r="B4" s="330"/>
      <c r="C4" s="330"/>
      <c r="D4" s="330"/>
      <c r="E4" s="323"/>
      <c r="F4" s="323"/>
    </row>
    <row r="5" spans="1:6" ht="36.75" customHeight="1" x14ac:dyDescent="0.25">
      <c r="A5" s="332"/>
      <c r="B5" s="331"/>
      <c r="C5" s="331"/>
      <c r="D5" s="331"/>
      <c r="E5" s="323"/>
      <c r="F5" s="323"/>
    </row>
    <row r="6" spans="1:6" ht="22.5" hidden="1" customHeight="1" x14ac:dyDescent="0.25">
      <c r="A6" s="66"/>
      <c r="B6" s="66"/>
      <c r="C6" s="66"/>
      <c r="D6" s="66"/>
      <c r="E6" s="67"/>
      <c r="F6" s="66"/>
    </row>
    <row r="7" spans="1:6" ht="31.5" hidden="1" customHeight="1" x14ac:dyDescent="0.25">
      <c r="A7" s="68"/>
      <c r="B7" s="68"/>
      <c r="C7" s="69"/>
      <c r="D7" s="68"/>
      <c r="E7" s="70"/>
      <c r="F7" s="68"/>
    </row>
    <row r="8" spans="1:6" ht="15.75" x14ac:dyDescent="0.25">
      <c r="A8" s="170">
        <v>4.01</v>
      </c>
      <c r="B8" s="170">
        <v>820</v>
      </c>
      <c r="C8" s="170" t="s">
        <v>419</v>
      </c>
      <c r="D8" s="170">
        <v>411111</v>
      </c>
      <c r="E8" s="175" t="s">
        <v>420</v>
      </c>
      <c r="F8" s="171">
        <v>19930000</v>
      </c>
    </row>
    <row r="9" spans="1:6" ht="15.75" x14ac:dyDescent="0.25">
      <c r="A9" s="170">
        <v>4.01</v>
      </c>
      <c r="B9" s="170">
        <v>820</v>
      </c>
      <c r="C9" s="170" t="s">
        <v>419</v>
      </c>
      <c r="D9" s="170">
        <v>411115</v>
      </c>
      <c r="E9" s="175" t="s">
        <v>497</v>
      </c>
      <c r="F9" s="171">
        <v>1030000</v>
      </c>
    </row>
    <row r="10" spans="1:6" ht="15.75" x14ac:dyDescent="0.25">
      <c r="A10" s="170">
        <v>4.01</v>
      </c>
      <c r="B10" s="170">
        <v>820</v>
      </c>
      <c r="C10" s="170" t="s">
        <v>419</v>
      </c>
      <c r="D10" s="170">
        <v>412111</v>
      </c>
      <c r="E10" s="169" t="s">
        <v>421</v>
      </c>
      <c r="F10" s="172">
        <v>2096000</v>
      </c>
    </row>
    <row r="11" spans="1:6" ht="15.75" x14ac:dyDescent="0.25">
      <c r="A11" s="170">
        <v>4.01</v>
      </c>
      <c r="B11" s="170">
        <v>820</v>
      </c>
      <c r="C11" s="170" t="s">
        <v>419</v>
      </c>
      <c r="D11" s="170">
        <v>412211</v>
      </c>
      <c r="E11" s="169" t="s">
        <v>151</v>
      </c>
      <c r="F11" s="178">
        <v>1080000</v>
      </c>
    </row>
    <row r="12" spans="1:6" ht="15.75" x14ac:dyDescent="0.25">
      <c r="A12" s="170">
        <v>4.01</v>
      </c>
      <c r="B12" s="170">
        <v>820</v>
      </c>
      <c r="C12" s="170" t="s">
        <v>419</v>
      </c>
      <c r="D12" s="170">
        <v>414121</v>
      </c>
      <c r="E12" s="169" t="s">
        <v>422</v>
      </c>
      <c r="F12" s="172">
        <v>185000</v>
      </c>
    </row>
    <row r="13" spans="1:6" ht="15.75" x14ac:dyDescent="0.25">
      <c r="A13" s="170">
        <v>4.01</v>
      </c>
      <c r="B13" s="170">
        <v>820</v>
      </c>
      <c r="C13" s="170" t="s">
        <v>419</v>
      </c>
      <c r="D13" s="170">
        <v>414311</v>
      </c>
      <c r="E13" s="169" t="s">
        <v>521</v>
      </c>
      <c r="F13" s="172">
        <v>400000</v>
      </c>
    </row>
    <row r="14" spans="1:6" ht="15.75" x14ac:dyDescent="0.25">
      <c r="A14" s="170">
        <v>4.01</v>
      </c>
      <c r="B14" s="170">
        <v>820</v>
      </c>
      <c r="C14" s="170" t="s">
        <v>419</v>
      </c>
      <c r="D14" s="170">
        <v>414314</v>
      </c>
      <c r="E14" s="169" t="s">
        <v>522</v>
      </c>
      <c r="F14" s="172">
        <v>176000</v>
      </c>
    </row>
    <row r="15" spans="1:6" ht="15.75" x14ac:dyDescent="0.25">
      <c r="A15" s="170">
        <v>4.01</v>
      </c>
      <c r="B15" s="170">
        <v>820</v>
      </c>
      <c r="C15" s="170" t="s">
        <v>419</v>
      </c>
      <c r="D15" s="170">
        <v>414411</v>
      </c>
      <c r="E15" s="169" t="s">
        <v>423</v>
      </c>
      <c r="F15" s="172">
        <v>24000</v>
      </c>
    </row>
    <row r="16" spans="1:6" ht="29.25" customHeight="1" x14ac:dyDescent="0.25">
      <c r="A16" s="170">
        <v>4.01</v>
      </c>
      <c r="B16" s="170">
        <v>820</v>
      </c>
      <c r="C16" s="170" t="s">
        <v>419</v>
      </c>
      <c r="D16" s="170">
        <v>415112</v>
      </c>
      <c r="E16" s="169" t="s">
        <v>424</v>
      </c>
      <c r="F16" s="172">
        <v>800000</v>
      </c>
    </row>
    <row r="17" spans="1:6" ht="15.75" x14ac:dyDescent="0.25">
      <c r="A17" s="170">
        <v>4.01</v>
      </c>
      <c r="B17" s="170">
        <v>820</v>
      </c>
      <c r="C17" s="170" t="s">
        <v>419</v>
      </c>
      <c r="D17" s="170">
        <v>416111</v>
      </c>
      <c r="E17" s="169" t="s">
        <v>31</v>
      </c>
      <c r="F17" s="172">
        <v>900000</v>
      </c>
    </row>
    <row r="18" spans="1:6" ht="15.75" x14ac:dyDescent="0.25">
      <c r="A18" s="170">
        <v>4.01</v>
      </c>
      <c r="B18" s="170">
        <v>820</v>
      </c>
      <c r="C18" s="170" t="s">
        <v>419</v>
      </c>
      <c r="D18" s="170">
        <v>416119</v>
      </c>
      <c r="E18" s="169" t="s">
        <v>498</v>
      </c>
      <c r="F18" s="172">
        <v>140000</v>
      </c>
    </row>
    <row r="19" spans="1:6" ht="15.75" x14ac:dyDescent="0.25">
      <c r="A19" s="170">
        <v>4.01</v>
      </c>
      <c r="B19" s="170">
        <v>820</v>
      </c>
      <c r="C19" s="170" t="s">
        <v>419</v>
      </c>
      <c r="D19" s="170">
        <v>421111</v>
      </c>
      <c r="E19" s="169" t="s">
        <v>425</v>
      </c>
      <c r="F19" s="172">
        <v>130000</v>
      </c>
    </row>
    <row r="20" spans="1:6" ht="15.75" x14ac:dyDescent="0.25">
      <c r="A20" s="170">
        <v>4.01</v>
      </c>
      <c r="B20" s="170">
        <v>820</v>
      </c>
      <c r="C20" s="170" t="s">
        <v>419</v>
      </c>
      <c r="D20" s="170">
        <v>421121</v>
      </c>
      <c r="E20" s="169" t="s">
        <v>488</v>
      </c>
      <c r="F20" s="172">
        <v>20000</v>
      </c>
    </row>
    <row r="21" spans="1:6" ht="15.75" x14ac:dyDescent="0.25">
      <c r="A21" s="170">
        <v>4.01</v>
      </c>
      <c r="B21" s="170">
        <v>820</v>
      </c>
      <c r="C21" s="170" t="s">
        <v>419</v>
      </c>
      <c r="D21" s="170">
        <v>421211</v>
      </c>
      <c r="E21" s="169" t="s">
        <v>426</v>
      </c>
      <c r="F21" s="172">
        <v>2490000</v>
      </c>
    </row>
    <row r="22" spans="1:6" ht="15.75" x14ac:dyDescent="0.25">
      <c r="A22" s="170">
        <v>4.01</v>
      </c>
      <c r="B22" s="170">
        <v>820</v>
      </c>
      <c r="C22" s="170" t="s">
        <v>419</v>
      </c>
      <c r="D22" s="170">
        <v>421225</v>
      </c>
      <c r="E22" s="176" t="s">
        <v>427</v>
      </c>
      <c r="F22" s="172">
        <v>5210137</v>
      </c>
    </row>
    <row r="23" spans="1:6" ht="15.75" x14ac:dyDescent="0.25">
      <c r="A23" s="170">
        <v>4.01</v>
      </c>
      <c r="B23" s="170">
        <v>820</v>
      </c>
      <c r="C23" s="170" t="s">
        <v>419</v>
      </c>
      <c r="D23" s="170">
        <v>421321</v>
      </c>
      <c r="E23" s="176" t="s">
        <v>429</v>
      </c>
      <c r="F23" s="172">
        <v>240768</v>
      </c>
    </row>
    <row r="24" spans="1:6" ht="15.75" x14ac:dyDescent="0.25">
      <c r="A24" s="170">
        <v>4.01</v>
      </c>
      <c r="B24" s="170">
        <v>820</v>
      </c>
      <c r="C24" s="170" t="s">
        <v>419</v>
      </c>
      <c r="D24" s="170">
        <v>421311</v>
      </c>
      <c r="E24" s="175" t="s">
        <v>428</v>
      </c>
      <c r="F24" s="172">
        <v>0</v>
      </c>
    </row>
    <row r="25" spans="1:6" ht="15.75" x14ac:dyDescent="0.25">
      <c r="A25" s="170">
        <v>4.01</v>
      </c>
      <c r="B25" s="170">
        <v>820</v>
      </c>
      <c r="C25" s="170" t="s">
        <v>419</v>
      </c>
      <c r="D25" s="170">
        <v>421323</v>
      </c>
      <c r="E25" s="175" t="s">
        <v>430</v>
      </c>
      <c r="F25" s="172">
        <v>3695690</v>
      </c>
    </row>
    <row r="26" spans="1:6" ht="15.75" x14ac:dyDescent="0.25">
      <c r="A26" s="170">
        <v>4.01</v>
      </c>
      <c r="B26" s="170">
        <v>820</v>
      </c>
      <c r="C26" s="170" t="s">
        <v>419</v>
      </c>
      <c r="D26" s="170">
        <v>421324</v>
      </c>
      <c r="E26" s="175" t="s">
        <v>431</v>
      </c>
      <c r="F26" s="172">
        <v>330144</v>
      </c>
    </row>
    <row r="27" spans="1:6" ht="17.100000000000001" customHeight="1" x14ac:dyDescent="0.25">
      <c r="A27" s="170">
        <v>4.01</v>
      </c>
      <c r="B27" s="170">
        <v>820</v>
      </c>
      <c r="C27" s="170" t="s">
        <v>419</v>
      </c>
      <c r="D27" s="170">
        <v>421325</v>
      </c>
      <c r="E27" s="175" t="s">
        <v>432</v>
      </c>
      <c r="F27" s="172">
        <v>1878040</v>
      </c>
    </row>
    <row r="28" spans="1:6" ht="15.75" x14ac:dyDescent="0.25">
      <c r="A28" s="170">
        <v>4.01</v>
      </c>
      <c r="B28" s="170">
        <v>820</v>
      </c>
      <c r="C28" s="170" t="s">
        <v>419</v>
      </c>
      <c r="D28" s="170">
        <v>421411</v>
      </c>
      <c r="E28" s="175" t="s">
        <v>433</v>
      </c>
      <c r="F28" s="172">
        <v>102500</v>
      </c>
    </row>
    <row r="29" spans="1:6" ht="15.75" x14ac:dyDescent="0.25">
      <c r="A29" s="170">
        <v>4.01</v>
      </c>
      <c r="B29" s="170">
        <v>820</v>
      </c>
      <c r="C29" s="170" t="s">
        <v>419</v>
      </c>
      <c r="D29" s="170">
        <v>421412</v>
      </c>
      <c r="E29" s="175" t="s">
        <v>434</v>
      </c>
      <c r="F29" s="172">
        <v>80795</v>
      </c>
    </row>
    <row r="30" spans="1:6" ht="15.75" x14ac:dyDescent="0.25">
      <c r="A30" s="170">
        <v>4.01</v>
      </c>
      <c r="B30" s="170">
        <v>820</v>
      </c>
      <c r="C30" s="170" t="s">
        <v>419</v>
      </c>
      <c r="D30" s="170">
        <v>421414</v>
      </c>
      <c r="E30" s="175" t="s">
        <v>435</v>
      </c>
      <c r="F30" s="172">
        <v>400100</v>
      </c>
    </row>
    <row r="31" spans="1:6" ht="15.75" x14ac:dyDescent="0.25">
      <c r="A31" s="170">
        <v>4.01</v>
      </c>
      <c r="B31" s="170">
        <v>820</v>
      </c>
      <c r="C31" s="170" t="s">
        <v>419</v>
      </c>
      <c r="D31" s="170">
        <v>421421</v>
      </c>
      <c r="E31" s="175" t="s">
        <v>436</v>
      </c>
      <c r="F31" s="172">
        <v>70800</v>
      </c>
    </row>
    <row r="32" spans="1:6" ht="15.75" x14ac:dyDescent="0.25">
      <c r="A32" s="170">
        <v>4.01</v>
      </c>
      <c r="B32" s="170">
        <v>820</v>
      </c>
      <c r="C32" s="170" t="s">
        <v>419</v>
      </c>
      <c r="D32" s="170">
        <v>421422</v>
      </c>
      <c r="E32" s="175" t="s">
        <v>437</v>
      </c>
      <c r="F32" s="172">
        <v>30000</v>
      </c>
    </row>
    <row r="33" spans="1:6" ht="15.75" x14ac:dyDescent="0.25">
      <c r="A33" s="170">
        <v>4.01</v>
      </c>
      <c r="B33" s="170">
        <v>820</v>
      </c>
      <c r="C33" s="170" t="s">
        <v>419</v>
      </c>
      <c r="D33" s="170">
        <v>421511</v>
      </c>
      <c r="E33" s="175" t="s">
        <v>438</v>
      </c>
      <c r="F33" s="172">
        <v>150000</v>
      </c>
    </row>
    <row r="34" spans="1:6" ht="15.75" x14ac:dyDescent="0.25">
      <c r="A34" s="170">
        <v>4.01</v>
      </c>
      <c r="B34" s="170">
        <v>820</v>
      </c>
      <c r="C34" s="170" t="s">
        <v>419</v>
      </c>
      <c r="D34" s="170">
        <v>421512</v>
      </c>
      <c r="E34" s="175" t="s">
        <v>439</v>
      </c>
      <c r="F34" s="172">
        <v>50000</v>
      </c>
    </row>
    <row r="35" spans="1:6" ht="15.75" x14ac:dyDescent="0.25">
      <c r="A35" s="170">
        <v>4.01</v>
      </c>
      <c r="B35" s="170">
        <v>820</v>
      </c>
      <c r="C35" s="170" t="s">
        <v>419</v>
      </c>
      <c r="D35" s="170">
        <v>421513</v>
      </c>
      <c r="E35" s="175" t="s">
        <v>440</v>
      </c>
      <c r="F35" s="172">
        <v>340000</v>
      </c>
    </row>
    <row r="36" spans="1:6" ht="15.75" x14ac:dyDescent="0.25">
      <c r="A36" s="170">
        <v>4.01</v>
      </c>
      <c r="B36" s="170">
        <v>820</v>
      </c>
      <c r="C36" s="170" t="s">
        <v>419</v>
      </c>
      <c r="D36" s="170">
        <v>421521</v>
      </c>
      <c r="E36" s="175" t="s">
        <v>441</v>
      </c>
      <c r="F36" s="172">
        <v>450000</v>
      </c>
    </row>
    <row r="37" spans="1:6" ht="15.75" x14ac:dyDescent="0.25">
      <c r="A37" s="170">
        <v>4.01</v>
      </c>
      <c r="B37" s="170">
        <v>820</v>
      </c>
      <c r="C37" s="170" t="s">
        <v>419</v>
      </c>
      <c r="D37" s="170">
        <v>421626</v>
      </c>
      <c r="E37" s="175" t="s">
        <v>169</v>
      </c>
      <c r="F37" s="172">
        <v>1000000</v>
      </c>
    </row>
    <row r="38" spans="1:6" ht="15.75" x14ac:dyDescent="0.25">
      <c r="A38" s="170">
        <v>4.01</v>
      </c>
      <c r="B38" s="170">
        <v>820</v>
      </c>
      <c r="C38" s="170" t="s">
        <v>419</v>
      </c>
      <c r="D38" s="170">
        <v>421919</v>
      </c>
      <c r="E38" s="175" t="s">
        <v>442</v>
      </c>
      <c r="F38" s="172">
        <v>70928</v>
      </c>
    </row>
    <row r="39" spans="1:6" ht="15.75" x14ac:dyDescent="0.25">
      <c r="A39" s="170">
        <v>4.01</v>
      </c>
      <c r="B39" s="170">
        <v>820</v>
      </c>
      <c r="C39" s="170" t="s">
        <v>419</v>
      </c>
      <c r="D39" s="170">
        <v>422111</v>
      </c>
      <c r="E39" s="175" t="s">
        <v>443</v>
      </c>
      <c r="F39" s="172">
        <v>250000</v>
      </c>
    </row>
    <row r="40" spans="1:6" ht="15.75" x14ac:dyDescent="0.25">
      <c r="A40" s="170">
        <v>4.01</v>
      </c>
      <c r="B40" s="170">
        <v>820</v>
      </c>
      <c r="C40" s="170" t="s">
        <v>419</v>
      </c>
      <c r="D40" s="170">
        <v>422121</v>
      </c>
      <c r="E40" s="175" t="s">
        <v>444</v>
      </c>
      <c r="F40" s="172">
        <v>150000</v>
      </c>
    </row>
    <row r="41" spans="1:6" ht="15.75" x14ac:dyDescent="0.25">
      <c r="A41" s="170">
        <v>4.01</v>
      </c>
      <c r="B41" s="170">
        <v>820</v>
      </c>
      <c r="C41" s="170" t="s">
        <v>419</v>
      </c>
      <c r="D41" s="170">
        <v>422131</v>
      </c>
      <c r="E41" s="175" t="s">
        <v>445</v>
      </c>
      <c r="F41" s="172">
        <v>150000</v>
      </c>
    </row>
    <row r="42" spans="1:6" ht="19.5" customHeight="1" x14ac:dyDescent="0.25">
      <c r="A42" s="170">
        <v>4.01</v>
      </c>
      <c r="B42" s="170">
        <v>820</v>
      </c>
      <c r="C42" s="170" t="s">
        <v>419</v>
      </c>
      <c r="D42" s="170">
        <v>422211</v>
      </c>
      <c r="E42" s="175" t="s">
        <v>446</v>
      </c>
      <c r="F42" s="172">
        <v>150000</v>
      </c>
    </row>
    <row r="43" spans="1:6" ht="20.25" customHeight="1" x14ac:dyDescent="0.25">
      <c r="A43" s="170">
        <v>4.01</v>
      </c>
      <c r="B43" s="170">
        <v>820</v>
      </c>
      <c r="C43" s="170" t="s">
        <v>419</v>
      </c>
      <c r="D43" s="170">
        <v>422231</v>
      </c>
      <c r="E43" s="175" t="s">
        <v>447</v>
      </c>
      <c r="F43" s="172">
        <v>120000</v>
      </c>
    </row>
    <row r="44" spans="1:6" ht="15.75" x14ac:dyDescent="0.25">
      <c r="A44" s="170">
        <v>4.01</v>
      </c>
      <c r="B44" s="170">
        <v>820</v>
      </c>
      <c r="C44" s="170" t="s">
        <v>419</v>
      </c>
      <c r="D44" s="170">
        <v>422299</v>
      </c>
      <c r="E44" s="175" t="s">
        <v>448</v>
      </c>
      <c r="F44" s="172">
        <v>60000</v>
      </c>
    </row>
    <row r="45" spans="1:6" ht="15.75" x14ac:dyDescent="0.25">
      <c r="A45" s="170">
        <v>4.01</v>
      </c>
      <c r="B45" s="170">
        <v>820</v>
      </c>
      <c r="C45" s="170" t="s">
        <v>419</v>
      </c>
      <c r="D45" s="170">
        <v>423111</v>
      </c>
      <c r="E45" s="175" t="s">
        <v>449</v>
      </c>
      <c r="F45" s="172">
        <v>20000</v>
      </c>
    </row>
    <row r="46" spans="1:6" ht="15.75" x14ac:dyDescent="0.25">
      <c r="A46" s="170">
        <v>4.01</v>
      </c>
      <c r="B46" s="170">
        <v>820</v>
      </c>
      <c r="C46" s="170" t="s">
        <v>419</v>
      </c>
      <c r="D46" s="170">
        <v>423212</v>
      </c>
      <c r="E46" s="175" t="s">
        <v>450</v>
      </c>
      <c r="F46" s="172">
        <v>170002</v>
      </c>
    </row>
    <row r="47" spans="1:6" ht="31.5" x14ac:dyDescent="0.25">
      <c r="A47" s="170">
        <v>4.01</v>
      </c>
      <c r="B47" s="170">
        <v>820</v>
      </c>
      <c r="C47" s="170" t="s">
        <v>419</v>
      </c>
      <c r="D47" s="170">
        <v>423311</v>
      </c>
      <c r="E47" s="175" t="s">
        <v>179</v>
      </c>
      <c r="F47" s="172">
        <v>170000</v>
      </c>
    </row>
    <row r="48" spans="1:6" ht="15.75" x14ac:dyDescent="0.25">
      <c r="A48" s="170">
        <v>4.01</v>
      </c>
      <c r="B48" s="170">
        <v>820</v>
      </c>
      <c r="C48" s="170" t="s">
        <v>419</v>
      </c>
      <c r="D48" s="170">
        <v>423321</v>
      </c>
      <c r="E48" s="175" t="s">
        <v>451</v>
      </c>
      <c r="F48" s="172">
        <v>100000</v>
      </c>
    </row>
    <row r="49" spans="1:6" ht="15.75" x14ac:dyDescent="0.25">
      <c r="A49" s="170">
        <v>4.01</v>
      </c>
      <c r="B49" s="170">
        <v>820</v>
      </c>
      <c r="C49" s="170" t="s">
        <v>419</v>
      </c>
      <c r="D49" s="170">
        <v>423323</v>
      </c>
      <c r="E49" s="175" t="s">
        <v>452</v>
      </c>
      <c r="F49" s="172">
        <v>40000</v>
      </c>
    </row>
    <row r="50" spans="1:6" ht="15.75" x14ac:dyDescent="0.25">
      <c r="A50" s="170">
        <v>4.01</v>
      </c>
      <c r="B50" s="170">
        <v>820</v>
      </c>
      <c r="C50" s="170" t="s">
        <v>419</v>
      </c>
      <c r="D50" s="170">
        <v>423391</v>
      </c>
      <c r="E50" s="175" t="s">
        <v>453</v>
      </c>
      <c r="F50" s="172">
        <v>10000</v>
      </c>
    </row>
    <row r="51" spans="1:6" ht="15.75" x14ac:dyDescent="0.25">
      <c r="A51" s="170">
        <v>4.01</v>
      </c>
      <c r="B51" s="170">
        <v>820</v>
      </c>
      <c r="C51" s="170" t="s">
        <v>419</v>
      </c>
      <c r="D51" s="170">
        <v>423419</v>
      </c>
      <c r="E51" s="175" t="s">
        <v>454</v>
      </c>
      <c r="F51" s="172">
        <v>600000</v>
      </c>
    </row>
    <row r="52" spans="1:6" ht="15.75" x14ac:dyDescent="0.25">
      <c r="A52" s="170">
        <v>4.01</v>
      </c>
      <c r="B52" s="170">
        <v>820</v>
      </c>
      <c r="C52" s="170" t="s">
        <v>419</v>
      </c>
      <c r="D52" s="170">
        <v>423431</v>
      </c>
      <c r="E52" s="175" t="s">
        <v>455</v>
      </c>
      <c r="F52" s="172">
        <v>150000</v>
      </c>
    </row>
    <row r="53" spans="1:6" ht="15.75" x14ac:dyDescent="0.25">
      <c r="A53" s="170">
        <v>4.01</v>
      </c>
      <c r="B53" s="170">
        <v>820</v>
      </c>
      <c r="C53" s="170" t="s">
        <v>419</v>
      </c>
      <c r="D53" s="170">
        <v>423521</v>
      </c>
      <c r="E53" s="175" t="s">
        <v>456</v>
      </c>
      <c r="F53" s="172">
        <v>40000</v>
      </c>
    </row>
    <row r="54" spans="1:6" ht="23.25" customHeight="1" x14ac:dyDescent="0.25">
      <c r="A54" s="170">
        <v>4.01</v>
      </c>
      <c r="B54" s="170">
        <v>820</v>
      </c>
      <c r="C54" s="170" t="s">
        <v>419</v>
      </c>
      <c r="D54" s="170">
        <v>423591</v>
      </c>
      <c r="E54" s="175" t="s">
        <v>457</v>
      </c>
      <c r="F54" s="172">
        <v>880000</v>
      </c>
    </row>
    <row r="55" spans="1:6" ht="15.75" x14ac:dyDescent="0.25">
      <c r="A55" s="170">
        <v>4.01</v>
      </c>
      <c r="B55" s="170">
        <v>820</v>
      </c>
      <c r="C55" s="170" t="s">
        <v>419</v>
      </c>
      <c r="D55" s="170">
        <v>423599</v>
      </c>
      <c r="E55" s="175" t="s">
        <v>458</v>
      </c>
      <c r="F55" s="172">
        <v>250000</v>
      </c>
    </row>
    <row r="56" spans="1:6" ht="15.75" x14ac:dyDescent="0.25">
      <c r="A56" s="170">
        <v>4.01</v>
      </c>
      <c r="B56" s="170">
        <v>820</v>
      </c>
      <c r="C56" s="170" t="s">
        <v>419</v>
      </c>
      <c r="D56" s="170">
        <v>423621</v>
      </c>
      <c r="E56" s="175" t="s">
        <v>182</v>
      </c>
      <c r="F56" s="172">
        <v>890000</v>
      </c>
    </row>
    <row r="57" spans="1:6" ht="15.75" x14ac:dyDescent="0.25">
      <c r="A57" s="170">
        <v>4.01</v>
      </c>
      <c r="B57" s="170">
        <v>820</v>
      </c>
      <c r="C57" s="170" t="s">
        <v>419</v>
      </c>
      <c r="D57" s="170">
        <v>423711</v>
      </c>
      <c r="E57" s="175" t="s">
        <v>183</v>
      </c>
      <c r="F57" s="172">
        <v>580000</v>
      </c>
    </row>
    <row r="58" spans="1:6" ht="15.75" x14ac:dyDescent="0.25">
      <c r="A58" s="170">
        <v>4.01</v>
      </c>
      <c r="B58" s="170">
        <v>820</v>
      </c>
      <c r="C58" s="170" t="s">
        <v>419</v>
      </c>
      <c r="D58" s="170">
        <v>423911</v>
      </c>
      <c r="E58" s="175" t="s">
        <v>459</v>
      </c>
      <c r="F58" s="172">
        <v>10370571</v>
      </c>
    </row>
    <row r="59" spans="1:6" ht="15.75" x14ac:dyDescent="0.25">
      <c r="A59" s="170">
        <v>4.01</v>
      </c>
      <c r="B59" s="170">
        <v>820</v>
      </c>
      <c r="C59" s="170" t="s">
        <v>419</v>
      </c>
      <c r="D59" s="170">
        <v>424221</v>
      </c>
      <c r="E59" s="175" t="s">
        <v>460</v>
      </c>
      <c r="F59" s="172">
        <v>1750000</v>
      </c>
    </row>
    <row r="60" spans="1:6" ht="15.75" x14ac:dyDescent="0.25">
      <c r="A60" s="170">
        <v>4.01</v>
      </c>
      <c r="B60" s="170">
        <v>820</v>
      </c>
      <c r="C60" s="170" t="s">
        <v>419</v>
      </c>
      <c r="D60" s="170">
        <v>424331</v>
      </c>
      <c r="E60" s="175" t="s">
        <v>499</v>
      </c>
      <c r="F60" s="172">
        <v>10000</v>
      </c>
    </row>
    <row r="61" spans="1:6" ht="15.75" x14ac:dyDescent="0.25">
      <c r="A61" s="170">
        <v>4.01</v>
      </c>
      <c r="B61" s="170">
        <v>820</v>
      </c>
      <c r="C61" s="170" t="s">
        <v>419</v>
      </c>
      <c r="D61" s="170">
        <v>424911</v>
      </c>
      <c r="E61" s="175" t="s">
        <v>187</v>
      </c>
      <c r="F61" s="172">
        <v>40000</v>
      </c>
    </row>
    <row r="62" spans="1:6" ht="15.75" x14ac:dyDescent="0.25">
      <c r="A62" s="170">
        <v>4.01</v>
      </c>
      <c r="B62" s="170">
        <v>820</v>
      </c>
      <c r="C62" s="170" t="s">
        <v>419</v>
      </c>
      <c r="D62" s="170">
        <v>425112</v>
      </c>
      <c r="E62" s="175" t="s">
        <v>461</v>
      </c>
      <c r="F62" s="172">
        <v>60000</v>
      </c>
    </row>
    <row r="63" spans="1:6" ht="15.75" x14ac:dyDescent="0.25">
      <c r="A63" s="170">
        <v>4.01</v>
      </c>
      <c r="B63" s="170">
        <v>820</v>
      </c>
      <c r="C63" s="170" t="s">
        <v>419</v>
      </c>
      <c r="D63" s="170">
        <v>425113</v>
      </c>
      <c r="E63" s="175" t="s">
        <v>462</v>
      </c>
      <c r="F63" s="172">
        <v>70000</v>
      </c>
    </row>
    <row r="64" spans="1:6" ht="15.75" x14ac:dyDescent="0.25">
      <c r="A64" s="170">
        <v>4.01</v>
      </c>
      <c r="B64" s="170">
        <v>820</v>
      </c>
      <c r="C64" s="170" t="s">
        <v>419</v>
      </c>
      <c r="D64" s="170">
        <v>425117</v>
      </c>
      <c r="E64" s="175" t="s">
        <v>463</v>
      </c>
      <c r="F64" s="172">
        <v>50000</v>
      </c>
    </row>
    <row r="65" spans="1:6" ht="15.75" x14ac:dyDescent="0.25">
      <c r="A65" s="170">
        <v>4.01</v>
      </c>
      <c r="B65" s="170">
        <v>820</v>
      </c>
      <c r="C65" s="170" t="s">
        <v>419</v>
      </c>
      <c r="D65" s="170">
        <v>425191</v>
      </c>
      <c r="E65" s="175" t="s">
        <v>464</v>
      </c>
      <c r="F65" s="172">
        <v>100000</v>
      </c>
    </row>
    <row r="66" spans="1:6" ht="31.5" x14ac:dyDescent="0.25">
      <c r="A66" s="170">
        <v>4.01</v>
      </c>
      <c r="B66" s="170">
        <v>820</v>
      </c>
      <c r="C66" s="170" t="s">
        <v>419</v>
      </c>
      <c r="D66" s="170">
        <v>425219</v>
      </c>
      <c r="E66" s="175" t="s">
        <v>465</v>
      </c>
      <c r="F66" s="172">
        <v>50000</v>
      </c>
    </row>
    <row r="67" spans="1:6" ht="15.75" x14ac:dyDescent="0.25">
      <c r="A67" s="170">
        <v>4.01</v>
      </c>
      <c r="B67" s="170">
        <v>820</v>
      </c>
      <c r="C67" s="170" t="s">
        <v>419</v>
      </c>
      <c r="D67" s="170">
        <v>425224</v>
      </c>
      <c r="E67" s="175" t="s">
        <v>190</v>
      </c>
      <c r="F67" s="172">
        <v>148000</v>
      </c>
    </row>
    <row r="68" spans="1:6" ht="15.75" x14ac:dyDescent="0.25">
      <c r="A68" s="170">
        <v>4.01</v>
      </c>
      <c r="B68" s="170">
        <v>820</v>
      </c>
      <c r="C68" s="170" t="s">
        <v>419</v>
      </c>
      <c r="D68" s="170">
        <v>425227</v>
      </c>
      <c r="E68" s="175" t="s">
        <v>466</v>
      </c>
      <c r="F68" s="172">
        <v>50000</v>
      </c>
    </row>
    <row r="69" spans="1:6" ht="31.5" x14ac:dyDescent="0.25">
      <c r="A69" s="170">
        <v>4.01</v>
      </c>
      <c r="B69" s="170">
        <v>820</v>
      </c>
      <c r="C69" s="170" t="s">
        <v>419</v>
      </c>
      <c r="D69" s="170">
        <v>425281</v>
      </c>
      <c r="E69" s="175" t="s">
        <v>467</v>
      </c>
      <c r="F69" s="172">
        <v>50000</v>
      </c>
    </row>
    <row r="70" spans="1:6" ht="15.75" x14ac:dyDescent="0.25">
      <c r="A70" s="170">
        <v>4.01</v>
      </c>
      <c r="B70" s="170">
        <v>820</v>
      </c>
      <c r="C70" s="170" t="s">
        <v>419</v>
      </c>
      <c r="D70" s="170">
        <v>426111</v>
      </c>
      <c r="E70" s="175" t="s">
        <v>468</v>
      </c>
      <c r="F70" s="172">
        <v>100000</v>
      </c>
    </row>
    <row r="71" spans="1:6" ht="15.75" x14ac:dyDescent="0.25">
      <c r="A71" s="170">
        <v>4.01</v>
      </c>
      <c r="B71" s="170">
        <v>820</v>
      </c>
      <c r="C71" s="170" t="s">
        <v>419</v>
      </c>
      <c r="D71" s="170">
        <v>426121</v>
      </c>
      <c r="E71" s="175" t="s">
        <v>469</v>
      </c>
      <c r="F71" s="172">
        <v>0</v>
      </c>
    </row>
    <row r="72" spans="1:6" ht="15.75" x14ac:dyDescent="0.25">
      <c r="A72" s="170">
        <v>4.01</v>
      </c>
      <c r="B72" s="170">
        <v>820</v>
      </c>
      <c r="C72" s="170" t="s">
        <v>419</v>
      </c>
      <c r="D72" s="170">
        <v>426311</v>
      </c>
      <c r="E72" s="175" t="s">
        <v>470</v>
      </c>
      <c r="F72" s="172">
        <v>140000</v>
      </c>
    </row>
    <row r="73" spans="1:6" ht="15.75" x14ac:dyDescent="0.25">
      <c r="A73" s="170">
        <v>4.01</v>
      </c>
      <c r="B73" s="170">
        <v>820</v>
      </c>
      <c r="C73" s="170" t="s">
        <v>419</v>
      </c>
      <c r="D73" s="170">
        <v>426411</v>
      </c>
      <c r="E73" s="175" t="s">
        <v>471</v>
      </c>
      <c r="F73" s="172">
        <v>500000</v>
      </c>
    </row>
    <row r="74" spans="1:6" ht="15.75" x14ac:dyDescent="0.25">
      <c r="A74" s="170">
        <v>4.01</v>
      </c>
      <c r="B74" s="170">
        <v>820</v>
      </c>
      <c r="C74" s="170" t="s">
        <v>419</v>
      </c>
      <c r="D74" s="170">
        <v>426412</v>
      </c>
      <c r="E74" s="175" t="s">
        <v>489</v>
      </c>
      <c r="F74" s="172">
        <v>30000</v>
      </c>
    </row>
    <row r="75" spans="1:6" ht="15.75" x14ac:dyDescent="0.25">
      <c r="A75" s="170">
        <v>4.01</v>
      </c>
      <c r="B75" s="170">
        <v>820</v>
      </c>
      <c r="C75" s="170" t="s">
        <v>419</v>
      </c>
      <c r="D75" s="170">
        <v>426413</v>
      </c>
      <c r="E75" s="175" t="s">
        <v>472</v>
      </c>
      <c r="F75" s="172">
        <v>30000</v>
      </c>
    </row>
    <row r="76" spans="1:6" ht="15.75" x14ac:dyDescent="0.25">
      <c r="A76" s="170">
        <v>4.01</v>
      </c>
      <c r="B76" s="170">
        <v>820</v>
      </c>
      <c r="C76" s="170" t="s">
        <v>419</v>
      </c>
      <c r="D76" s="170">
        <v>426491</v>
      </c>
      <c r="E76" s="175" t="s">
        <v>473</v>
      </c>
      <c r="F76" s="172">
        <v>50000</v>
      </c>
    </row>
    <row r="77" spans="1:6" ht="15.75" x14ac:dyDescent="0.25">
      <c r="A77" s="170">
        <v>4.01</v>
      </c>
      <c r="B77" s="170">
        <v>820</v>
      </c>
      <c r="C77" s="170" t="s">
        <v>419</v>
      </c>
      <c r="D77" s="170">
        <v>426621</v>
      </c>
      <c r="E77" s="175" t="s">
        <v>474</v>
      </c>
      <c r="F77" s="172">
        <v>250000</v>
      </c>
    </row>
    <row r="78" spans="1:6" ht="15.75" x14ac:dyDescent="0.25">
      <c r="A78" s="170">
        <v>4.01</v>
      </c>
      <c r="B78" s="170">
        <v>820</v>
      </c>
      <c r="C78" s="170" t="s">
        <v>419</v>
      </c>
      <c r="D78" s="170">
        <v>426811</v>
      </c>
      <c r="E78" s="175" t="s">
        <v>475</v>
      </c>
      <c r="F78" s="172">
        <v>100000</v>
      </c>
    </row>
    <row r="79" spans="1:6" ht="15.75" x14ac:dyDescent="0.25">
      <c r="A79" s="170">
        <v>4.01</v>
      </c>
      <c r="B79" s="170">
        <v>820</v>
      </c>
      <c r="C79" s="170" t="s">
        <v>419</v>
      </c>
      <c r="D79" s="170">
        <v>426819</v>
      </c>
      <c r="E79" s="175" t="s">
        <v>476</v>
      </c>
      <c r="F79" s="172">
        <v>100000</v>
      </c>
    </row>
    <row r="80" spans="1:6" ht="15.75" x14ac:dyDescent="0.25">
      <c r="A80" s="170">
        <v>4.01</v>
      </c>
      <c r="B80" s="170">
        <v>820</v>
      </c>
      <c r="C80" s="170" t="s">
        <v>419</v>
      </c>
      <c r="D80" s="170">
        <v>426829</v>
      </c>
      <c r="E80" s="175" t="s">
        <v>477</v>
      </c>
      <c r="F80" s="172">
        <v>100000</v>
      </c>
    </row>
    <row r="81" spans="1:6" ht="15.75" x14ac:dyDescent="0.25">
      <c r="A81" s="170">
        <v>4.01</v>
      </c>
      <c r="B81" s="170">
        <v>820</v>
      </c>
      <c r="C81" s="170" t="s">
        <v>419</v>
      </c>
      <c r="D81" s="170">
        <v>426912</v>
      </c>
      <c r="E81" s="175" t="s">
        <v>478</v>
      </c>
      <c r="F81" s="172">
        <v>100000</v>
      </c>
    </row>
    <row r="82" spans="1:6" ht="15.75" x14ac:dyDescent="0.25">
      <c r="A82" s="170">
        <v>4.01</v>
      </c>
      <c r="B82" s="170">
        <v>820</v>
      </c>
      <c r="C82" s="170" t="s">
        <v>419</v>
      </c>
      <c r="D82" s="170">
        <v>426913</v>
      </c>
      <c r="E82" s="175" t="s">
        <v>479</v>
      </c>
      <c r="F82" s="172">
        <v>50000</v>
      </c>
    </row>
    <row r="83" spans="1:6" ht="15.75" x14ac:dyDescent="0.25">
      <c r="A83" s="170">
        <v>4.01</v>
      </c>
      <c r="B83" s="170">
        <v>820</v>
      </c>
      <c r="C83" s="170" t="s">
        <v>419</v>
      </c>
      <c r="D83" s="170">
        <v>426919</v>
      </c>
      <c r="E83" s="175" t="s">
        <v>480</v>
      </c>
      <c r="F83" s="172">
        <v>455000</v>
      </c>
    </row>
    <row r="84" spans="1:6" ht="15.75" x14ac:dyDescent="0.25">
      <c r="A84" s="170">
        <v>4.01</v>
      </c>
      <c r="B84" s="170">
        <v>820</v>
      </c>
      <c r="C84" s="170" t="s">
        <v>419</v>
      </c>
      <c r="D84" s="170">
        <v>482131</v>
      </c>
      <c r="E84" s="175" t="s">
        <v>481</v>
      </c>
      <c r="F84" s="172">
        <v>8000</v>
      </c>
    </row>
    <row r="85" spans="1:6" ht="15.75" x14ac:dyDescent="0.25">
      <c r="A85" s="170">
        <v>4.01</v>
      </c>
      <c r="B85" s="170">
        <v>820</v>
      </c>
      <c r="C85" s="170" t="s">
        <v>419</v>
      </c>
      <c r="D85" s="170">
        <v>482231</v>
      </c>
      <c r="E85" s="175" t="s">
        <v>482</v>
      </c>
      <c r="F85" s="172">
        <v>2000</v>
      </c>
    </row>
    <row r="86" spans="1:6" ht="15.75" x14ac:dyDescent="0.25">
      <c r="A86" s="170">
        <v>4.01</v>
      </c>
      <c r="B86" s="170">
        <v>820</v>
      </c>
      <c r="C86" s="170" t="s">
        <v>419</v>
      </c>
      <c r="D86" s="170">
        <v>511411</v>
      </c>
      <c r="E86" s="175" t="s">
        <v>483</v>
      </c>
      <c r="F86" s="172">
        <v>10000</v>
      </c>
    </row>
    <row r="87" spans="1:6" ht="15.75" x14ac:dyDescent="0.25">
      <c r="A87" s="170">
        <v>4.01</v>
      </c>
      <c r="B87" s="170">
        <v>820</v>
      </c>
      <c r="C87" s="170" t="s">
        <v>419</v>
      </c>
      <c r="D87" s="170">
        <v>512211</v>
      </c>
      <c r="E87" s="175" t="s">
        <v>484</v>
      </c>
      <c r="F87" s="172">
        <v>82000</v>
      </c>
    </row>
    <row r="88" spans="1:6" ht="15.75" x14ac:dyDescent="0.25">
      <c r="A88" s="170">
        <v>4.01</v>
      </c>
      <c r="B88" s="170">
        <v>820</v>
      </c>
      <c r="C88" s="170" t="s">
        <v>419</v>
      </c>
      <c r="D88" s="170">
        <v>512212</v>
      </c>
      <c r="E88" s="175" t="s">
        <v>466</v>
      </c>
      <c r="F88" s="172">
        <v>79000</v>
      </c>
    </row>
    <row r="89" spans="1:6" ht="15.75" x14ac:dyDescent="0.25">
      <c r="A89" s="170">
        <v>4.01</v>
      </c>
      <c r="B89" s="170">
        <v>820</v>
      </c>
      <c r="C89" s="170" t="s">
        <v>419</v>
      </c>
      <c r="D89" s="170">
        <v>512221</v>
      </c>
      <c r="E89" s="175" t="s">
        <v>485</v>
      </c>
      <c r="F89" s="172">
        <v>100000</v>
      </c>
    </row>
    <row r="90" spans="1:6" ht="15.75" x14ac:dyDescent="0.25">
      <c r="A90" s="170">
        <v>4.01</v>
      </c>
      <c r="B90" s="170">
        <v>820</v>
      </c>
      <c r="C90" s="170" t="s">
        <v>419</v>
      </c>
      <c r="D90" s="170">
        <v>512241</v>
      </c>
      <c r="E90" s="175" t="s">
        <v>486</v>
      </c>
      <c r="F90" s="172">
        <v>100000</v>
      </c>
    </row>
    <row r="91" spans="1:6" ht="15.75" x14ac:dyDescent="0.25">
      <c r="A91" s="170">
        <v>4.01</v>
      </c>
      <c r="B91" s="170">
        <v>820</v>
      </c>
      <c r="C91" s="170" t="s">
        <v>419</v>
      </c>
      <c r="D91" s="170">
        <v>512631</v>
      </c>
      <c r="E91" s="175" t="s">
        <v>487</v>
      </c>
      <c r="F91" s="172">
        <v>21000</v>
      </c>
    </row>
    <row r="92" spans="1:6" ht="15.75" x14ac:dyDescent="0.25">
      <c r="A92" s="170">
        <v>4.01</v>
      </c>
      <c r="B92" s="170">
        <v>820</v>
      </c>
      <c r="C92" s="170" t="s">
        <v>419</v>
      </c>
      <c r="D92" s="170">
        <v>523111</v>
      </c>
      <c r="E92" s="175" t="s">
        <v>220</v>
      </c>
      <c r="F92" s="172">
        <v>250000</v>
      </c>
    </row>
    <row r="93" spans="1:6" x14ac:dyDescent="0.25">
      <c r="A93" s="170"/>
      <c r="B93" s="170"/>
      <c r="C93" s="170"/>
      <c r="D93" s="170"/>
      <c r="E93" s="173"/>
      <c r="F93" s="174">
        <v>63786475</v>
      </c>
    </row>
  </sheetData>
  <mergeCells count="7">
    <mergeCell ref="D3:D5"/>
    <mergeCell ref="A2:F2"/>
    <mergeCell ref="A3:A5"/>
    <mergeCell ref="E3:E5"/>
    <mergeCell ref="F3:F5"/>
    <mergeCell ref="B3:B5"/>
    <mergeCell ref="C3:C5"/>
  </mergeCells>
  <pageMargins left="0.7" right="0.7" top="0.75" bottom="0.75" header="0.3" footer="0.3"/>
  <pageSetup orientation="portrait" r:id="rId1"/>
  <rowBreaks count="2" manualBreakCount="2">
    <brk id="9" max="16383" man="1"/>
    <brk id="1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42"/>
  <sheetViews>
    <sheetView view="pageBreakPreview" zoomScaleSheetLayoutView="100" workbookViewId="0">
      <selection activeCell="A4" sqref="A4:J42"/>
    </sheetView>
  </sheetViews>
  <sheetFormatPr defaultRowHeight="12.75" x14ac:dyDescent="0.2"/>
  <cols>
    <col min="9" max="9" width="7.7109375" customWidth="1"/>
    <col min="10" max="10" width="6" customWidth="1"/>
  </cols>
  <sheetData>
    <row r="2" spans="1:10" ht="15.75" x14ac:dyDescent="0.2">
      <c r="A2" s="327" t="s">
        <v>354</v>
      </c>
      <c r="B2" s="327"/>
      <c r="C2" s="327"/>
      <c r="D2" s="327"/>
      <c r="E2" s="327"/>
      <c r="F2" s="327"/>
      <c r="G2" s="327"/>
      <c r="H2" s="327"/>
      <c r="I2" s="327"/>
      <c r="J2" s="327"/>
    </row>
    <row r="3" spans="1:10" ht="15.75" x14ac:dyDescent="0.25">
      <c r="A3" s="45"/>
      <c r="B3" s="45"/>
      <c r="C3" s="45"/>
      <c r="D3" s="45"/>
      <c r="E3" s="45"/>
      <c r="F3" s="45"/>
      <c r="G3" s="45"/>
      <c r="H3" s="45"/>
      <c r="I3" s="45"/>
      <c r="J3" s="45"/>
    </row>
    <row r="4" spans="1:10" x14ac:dyDescent="0.2">
      <c r="A4" s="191" t="s">
        <v>407</v>
      </c>
      <c r="B4" s="192"/>
      <c r="C4" s="192"/>
      <c r="D4" s="192"/>
      <c r="E4" s="192"/>
      <c r="F4" s="192"/>
      <c r="G4" s="192"/>
      <c r="H4" s="192"/>
      <c r="I4" s="192"/>
      <c r="J4" s="193"/>
    </row>
    <row r="5" spans="1:10" x14ac:dyDescent="0.2">
      <c r="A5" s="194"/>
      <c r="B5" s="195"/>
      <c r="C5" s="195"/>
      <c r="D5" s="195"/>
      <c r="E5" s="195"/>
      <c r="F5" s="195"/>
      <c r="G5" s="195"/>
      <c r="H5" s="195"/>
      <c r="I5" s="195"/>
      <c r="J5" s="196"/>
    </row>
    <row r="6" spans="1:10" x14ac:dyDescent="0.2">
      <c r="A6" s="194"/>
      <c r="B6" s="195"/>
      <c r="C6" s="195"/>
      <c r="D6" s="195"/>
      <c r="E6" s="195"/>
      <c r="F6" s="195"/>
      <c r="G6" s="195"/>
      <c r="H6" s="195"/>
      <c r="I6" s="195"/>
      <c r="J6" s="196"/>
    </row>
    <row r="7" spans="1:10" x14ac:dyDescent="0.2">
      <c r="A7" s="194"/>
      <c r="B7" s="195"/>
      <c r="C7" s="195"/>
      <c r="D7" s="195"/>
      <c r="E7" s="195"/>
      <c r="F7" s="195"/>
      <c r="G7" s="195"/>
      <c r="H7" s="195"/>
      <c r="I7" s="195"/>
      <c r="J7" s="196"/>
    </row>
    <row r="8" spans="1:10" x14ac:dyDescent="0.2">
      <c r="A8" s="194"/>
      <c r="B8" s="195"/>
      <c r="C8" s="195"/>
      <c r="D8" s="195"/>
      <c r="E8" s="195"/>
      <c r="F8" s="195"/>
      <c r="G8" s="195"/>
      <c r="H8" s="195"/>
      <c r="I8" s="195"/>
      <c r="J8" s="196"/>
    </row>
    <row r="9" spans="1:10" x14ac:dyDescent="0.2">
      <c r="A9" s="194"/>
      <c r="B9" s="195"/>
      <c r="C9" s="195"/>
      <c r="D9" s="195"/>
      <c r="E9" s="195"/>
      <c r="F9" s="195"/>
      <c r="G9" s="195"/>
      <c r="H9" s="195"/>
      <c r="I9" s="195"/>
      <c r="J9" s="196"/>
    </row>
    <row r="10" spans="1:10" x14ac:dyDescent="0.2">
      <c r="A10" s="194"/>
      <c r="B10" s="195"/>
      <c r="C10" s="195"/>
      <c r="D10" s="195"/>
      <c r="E10" s="195"/>
      <c r="F10" s="195"/>
      <c r="G10" s="195"/>
      <c r="H10" s="195"/>
      <c r="I10" s="195"/>
      <c r="J10" s="196"/>
    </row>
    <row r="11" spans="1:10" x14ac:dyDescent="0.2">
      <c r="A11" s="194"/>
      <c r="B11" s="195"/>
      <c r="C11" s="195"/>
      <c r="D11" s="195"/>
      <c r="E11" s="195"/>
      <c r="F11" s="195"/>
      <c r="G11" s="195"/>
      <c r="H11" s="195"/>
      <c r="I11" s="195"/>
      <c r="J11" s="196"/>
    </row>
    <row r="12" spans="1:10" x14ac:dyDescent="0.2">
      <c r="A12" s="194"/>
      <c r="B12" s="195"/>
      <c r="C12" s="195"/>
      <c r="D12" s="195"/>
      <c r="E12" s="195"/>
      <c r="F12" s="195"/>
      <c r="G12" s="195"/>
      <c r="H12" s="195"/>
      <c r="I12" s="195"/>
      <c r="J12" s="196"/>
    </row>
    <row r="13" spans="1:10" x14ac:dyDescent="0.2">
      <c r="A13" s="194"/>
      <c r="B13" s="195"/>
      <c r="C13" s="195"/>
      <c r="D13" s="195"/>
      <c r="E13" s="195"/>
      <c r="F13" s="195"/>
      <c r="G13" s="195"/>
      <c r="H13" s="195"/>
      <c r="I13" s="195"/>
      <c r="J13" s="196"/>
    </row>
    <row r="14" spans="1:10" x14ac:dyDescent="0.2">
      <c r="A14" s="194"/>
      <c r="B14" s="195"/>
      <c r="C14" s="195"/>
      <c r="D14" s="195"/>
      <c r="E14" s="195"/>
      <c r="F14" s="195"/>
      <c r="G14" s="195"/>
      <c r="H14" s="195"/>
      <c r="I14" s="195"/>
      <c r="J14" s="196"/>
    </row>
    <row r="15" spans="1:10" x14ac:dyDescent="0.2">
      <c r="A15" s="194"/>
      <c r="B15" s="195"/>
      <c r="C15" s="195"/>
      <c r="D15" s="195"/>
      <c r="E15" s="195"/>
      <c r="F15" s="195"/>
      <c r="G15" s="195"/>
      <c r="H15" s="195"/>
      <c r="I15" s="195"/>
      <c r="J15" s="196"/>
    </row>
    <row r="16" spans="1:10" x14ac:dyDescent="0.2">
      <c r="A16" s="194"/>
      <c r="B16" s="195"/>
      <c r="C16" s="195"/>
      <c r="D16" s="195"/>
      <c r="E16" s="195"/>
      <c r="F16" s="195"/>
      <c r="G16" s="195"/>
      <c r="H16" s="195"/>
      <c r="I16" s="195"/>
      <c r="J16" s="196"/>
    </row>
    <row r="17" spans="1:10" x14ac:dyDescent="0.2">
      <c r="A17" s="194"/>
      <c r="B17" s="195"/>
      <c r="C17" s="195"/>
      <c r="D17" s="195"/>
      <c r="E17" s="195"/>
      <c r="F17" s="195"/>
      <c r="G17" s="195"/>
      <c r="H17" s="195"/>
      <c r="I17" s="195"/>
      <c r="J17" s="196"/>
    </row>
    <row r="18" spans="1:10" ht="111.4" customHeight="1" x14ac:dyDescent="0.2">
      <c r="A18" s="194"/>
      <c r="B18" s="195"/>
      <c r="C18" s="195"/>
      <c r="D18" s="195"/>
      <c r="E18" s="195"/>
      <c r="F18" s="195"/>
      <c r="G18" s="195"/>
      <c r="H18" s="195"/>
      <c r="I18" s="195"/>
      <c r="J18" s="196"/>
    </row>
    <row r="19" spans="1:10" hidden="1" x14ac:dyDescent="0.2">
      <c r="A19" s="194"/>
      <c r="B19" s="195"/>
      <c r="C19" s="195"/>
      <c r="D19" s="195"/>
      <c r="E19" s="195"/>
      <c r="F19" s="195"/>
      <c r="G19" s="195"/>
      <c r="H19" s="195"/>
      <c r="I19" s="195"/>
      <c r="J19" s="196"/>
    </row>
    <row r="20" spans="1:10" hidden="1" x14ac:dyDescent="0.2">
      <c r="A20" s="194"/>
      <c r="B20" s="195"/>
      <c r="C20" s="195"/>
      <c r="D20" s="195"/>
      <c r="E20" s="195"/>
      <c r="F20" s="195"/>
      <c r="G20" s="195"/>
      <c r="H20" s="195"/>
      <c r="I20" s="195"/>
      <c r="J20" s="196"/>
    </row>
    <row r="21" spans="1:10" hidden="1" x14ac:dyDescent="0.2">
      <c r="A21" s="194"/>
      <c r="B21" s="195"/>
      <c r="C21" s="195"/>
      <c r="D21" s="195"/>
      <c r="E21" s="195"/>
      <c r="F21" s="195"/>
      <c r="G21" s="195"/>
      <c r="H21" s="195"/>
      <c r="I21" s="195"/>
      <c r="J21" s="196"/>
    </row>
    <row r="22" spans="1:10" hidden="1" x14ac:dyDescent="0.2">
      <c r="A22" s="194"/>
      <c r="B22" s="195"/>
      <c r="C22" s="195"/>
      <c r="D22" s="195"/>
      <c r="E22" s="195"/>
      <c r="F22" s="195"/>
      <c r="G22" s="195"/>
      <c r="H22" s="195"/>
      <c r="I22" s="195"/>
      <c r="J22" s="196"/>
    </row>
    <row r="23" spans="1:10" hidden="1" x14ac:dyDescent="0.2">
      <c r="A23" s="194"/>
      <c r="B23" s="195"/>
      <c r="C23" s="195"/>
      <c r="D23" s="195"/>
      <c r="E23" s="195"/>
      <c r="F23" s="195"/>
      <c r="G23" s="195"/>
      <c r="H23" s="195"/>
      <c r="I23" s="195"/>
      <c r="J23" s="196"/>
    </row>
    <row r="24" spans="1:10" hidden="1" x14ac:dyDescent="0.2">
      <c r="A24" s="194"/>
      <c r="B24" s="195"/>
      <c r="C24" s="195"/>
      <c r="D24" s="195"/>
      <c r="E24" s="195"/>
      <c r="F24" s="195"/>
      <c r="G24" s="195"/>
      <c r="H24" s="195"/>
      <c r="I24" s="195"/>
      <c r="J24" s="196"/>
    </row>
    <row r="25" spans="1:10" hidden="1" x14ac:dyDescent="0.2">
      <c r="A25" s="194"/>
      <c r="B25" s="195"/>
      <c r="C25" s="195"/>
      <c r="D25" s="195"/>
      <c r="E25" s="195"/>
      <c r="F25" s="195"/>
      <c r="G25" s="195"/>
      <c r="H25" s="195"/>
      <c r="I25" s="195"/>
      <c r="J25" s="196"/>
    </row>
    <row r="26" spans="1:10" hidden="1" x14ac:dyDescent="0.2">
      <c r="A26" s="194"/>
      <c r="B26" s="195"/>
      <c r="C26" s="195"/>
      <c r="D26" s="195"/>
      <c r="E26" s="195"/>
      <c r="F26" s="195"/>
      <c r="G26" s="195"/>
      <c r="H26" s="195"/>
      <c r="I26" s="195"/>
      <c r="J26" s="196"/>
    </row>
    <row r="27" spans="1:10" hidden="1" x14ac:dyDescent="0.2">
      <c r="A27" s="194"/>
      <c r="B27" s="195"/>
      <c r="C27" s="195"/>
      <c r="D27" s="195"/>
      <c r="E27" s="195"/>
      <c r="F27" s="195"/>
      <c r="G27" s="195"/>
      <c r="H27" s="195"/>
      <c r="I27" s="195"/>
      <c r="J27" s="196"/>
    </row>
    <row r="28" spans="1:10" hidden="1" x14ac:dyDescent="0.2">
      <c r="A28" s="194"/>
      <c r="B28" s="195"/>
      <c r="C28" s="195"/>
      <c r="D28" s="195"/>
      <c r="E28" s="195"/>
      <c r="F28" s="195"/>
      <c r="G28" s="195"/>
      <c r="H28" s="195"/>
      <c r="I28" s="195"/>
      <c r="J28" s="196"/>
    </row>
    <row r="29" spans="1:10" hidden="1" x14ac:dyDescent="0.2">
      <c r="A29" s="194"/>
      <c r="B29" s="195"/>
      <c r="C29" s="195"/>
      <c r="D29" s="195"/>
      <c r="E29" s="195"/>
      <c r="F29" s="195"/>
      <c r="G29" s="195"/>
      <c r="H29" s="195"/>
      <c r="I29" s="195"/>
      <c r="J29" s="196"/>
    </row>
    <row r="30" spans="1:10" hidden="1" x14ac:dyDescent="0.2">
      <c r="A30" s="194"/>
      <c r="B30" s="195"/>
      <c r="C30" s="195"/>
      <c r="D30" s="195"/>
      <c r="E30" s="195"/>
      <c r="F30" s="195"/>
      <c r="G30" s="195"/>
      <c r="H30" s="195"/>
      <c r="I30" s="195"/>
      <c r="J30" s="196"/>
    </row>
    <row r="31" spans="1:10" hidden="1" x14ac:dyDescent="0.2">
      <c r="A31" s="194"/>
      <c r="B31" s="195"/>
      <c r="C31" s="195"/>
      <c r="D31" s="195"/>
      <c r="E31" s="195"/>
      <c r="F31" s="195"/>
      <c r="G31" s="195"/>
      <c r="H31" s="195"/>
      <c r="I31" s="195"/>
      <c r="J31" s="196"/>
    </row>
    <row r="32" spans="1:10" hidden="1" x14ac:dyDescent="0.2">
      <c r="A32" s="194"/>
      <c r="B32" s="195"/>
      <c r="C32" s="195"/>
      <c r="D32" s="195"/>
      <c r="E32" s="195"/>
      <c r="F32" s="195"/>
      <c r="G32" s="195"/>
      <c r="H32" s="195"/>
      <c r="I32" s="195"/>
      <c r="J32" s="196"/>
    </row>
    <row r="33" spans="1:10" hidden="1" x14ac:dyDescent="0.2">
      <c r="A33" s="194"/>
      <c r="B33" s="195"/>
      <c r="C33" s="195"/>
      <c r="D33" s="195"/>
      <c r="E33" s="195"/>
      <c r="F33" s="195"/>
      <c r="G33" s="195"/>
      <c r="H33" s="195"/>
      <c r="I33" s="195"/>
      <c r="J33" s="196"/>
    </row>
    <row r="34" spans="1:10" hidden="1" x14ac:dyDescent="0.2">
      <c r="A34" s="194"/>
      <c r="B34" s="195"/>
      <c r="C34" s="195"/>
      <c r="D34" s="195"/>
      <c r="E34" s="195"/>
      <c r="F34" s="195"/>
      <c r="G34" s="195"/>
      <c r="H34" s="195"/>
      <c r="I34" s="195"/>
      <c r="J34" s="196"/>
    </row>
    <row r="35" spans="1:10" hidden="1" x14ac:dyDescent="0.2">
      <c r="A35" s="194"/>
      <c r="B35" s="195"/>
      <c r="C35" s="195"/>
      <c r="D35" s="195"/>
      <c r="E35" s="195"/>
      <c r="F35" s="195"/>
      <c r="G35" s="195"/>
      <c r="H35" s="195"/>
      <c r="I35" s="195"/>
      <c r="J35" s="196"/>
    </row>
    <row r="36" spans="1:10" hidden="1" x14ac:dyDescent="0.2">
      <c r="A36" s="194"/>
      <c r="B36" s="195"/>
      <c r="C36" s="195"/>
      <c r="D36" s="195"/>
      <c r="E36" s="195"/>
      <c r="F36" s="195"/>
      <c r="G36" s="195"/>
      <c r="H36" s="195"/>
      <c r="I36" s="195"/>
      <c r="J36" s="196"/>
    </row>
    <row r="37" spans="1:10" hidden="1" x14ac:dyDescent="0.2">
      <c r="A37" s="194"/>
      <c r="B37" s="195"/>
      <c r="C37" s="195"/>
      <c r="D37" s="195"/>
      <c r="E37" s="195"/>
      <c r="F37" s="195"/>
      <c r="G37" s="195"/>
      <c r="H37" s="195"/>
      <c r="I37" s="195"/>
      <c r="J37" s="196"/>
    </row>
    <row r="38" spans="1:10" hidden="1" x14ac:dyDescent="0.2">
      <c r="A38" s="194"/>
      <c r="B38" s="195"/>
      <c r="C38" s="195"/>
      <c r="D38" s="195"/>
      <c r="E38" s="195"/>
      <c r="F38" s="195"/>
      <c r="G38" s="195"/>
      <c r="H38" s="195"/>
      <c r="I38" s="195"/>
      <c r="J38" s="196"/>
    </row>
    <row r="39" spans="1:10" hidden="1" x14ac:dyDescent="0.2">
      <c r="A39" s="194"/>
      <c r="B39" s="195"/>
      <c r="C39" s="195"/>
      <c r="D39" s="195"/>
      <c r="E39" s="195"/>
      <c r="F39" s="195"/>
      <c r="G39" s="195"/>
      <c r="H39" s="195"/>
      <c r="I39" s="195"/>
      <c r="J39" s="196"/>
    </row>
    <row r="40" spans="1:10" hidden="1" x14ac:dyDescent="0.2">
      <c r="A40" s="194"/>
      <c r="B40" s="195"/>
      <c r="C40" s="195"/>
      <c r="D40" s="195"/>
      <c r="E40" s="195"/>
      <c r="F40" s="195"/>
      <c r="G40" s="195"/>
      <c r="H40" s="195"/>
      <c r="I40" s="195"/>
      <c r="J40" s="196"/>
    </row>
    <row r="41" spans="1:10" hidden="1" x14ac:dyDescent="0.2">
      <c r="A41" s="194"/>
      <c r="B41" s="195"/>
      <c r="C41" s="195"/>
      <c r="D41" s="195"/>
      <c r="E41" s="195"/>
      <c r="F41" s="195"/>
      <c r="G41" s="195"/>
      <c r="H41" s="195"/>
      <c r="I41" s="195"/>
      <c r="J41" s="196"/>
    </row>
    <row r="42" spans="1:10" hidden="1" x14ac:dyDescent="0.2">
      <c r="A42" s="194"/>
      <c r="B42" s="195"/>
      <c r="C42" s="195"/>
      <c r="D42" s="195"/>
      <c r="E42" s="195"/>
      <c r="F42" s="195"/>
      <c r="G42" s="195"/>
      <c r="H42" s="195"/>
      <c r="I42" s="195"/>
      <c r="J42" s="196"/>
    </row>
  </sheetData>
  <mergeCells count="2">
    <mergeCell ref="A2:J2"/>
    <mergeCell ref="A4:J4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2"/>
  <sheetViews>
    <sheetView view="pageBreakPreview" zoomScaleSheetLayoutView="100" workbookViewId="0">
      <selection activeCell="A4" sqref="A4:J32"/>
    </sheetView>
  </sheetViews>
  <sheetFormatPr defaultRowHeight="12.75" x14ac:dyDescent="0.2"/>
  <sheetData>
    <row r="2" spans="1:10" ht="15.75" x14ac:dyDescent="0.2">
      <c r="A2" s="327" t="s">
        <v>355</v>
      </c>
      <c r="B2" s="327"/>
      <c r="C2" s="327"/>
      <c r="D2" s="327"/>
      <c r="E2" s="327"/>
      <c r="F2" s="327"/>
      <c r="G2" s="327"/>
      <c r="H2" s="327"/>
      <c r="I2" s="327"/>
      <c r="J2" s="327"/>
    </row>
    <row r="3" spans="1:10" ht="15.75" x14ac:dyDescent="0.25">
      <c r="A3" s="45"/>
      <c r="B3" s="45"/>
      <c r="C3" s="45"/>
      <c r="D3" s="45"/>
      <c r="E3" s="45"/>
      <c r="F3" s="45"/>
      <c r="G3" s="45"/>
      <c r="H3" s="45"/>
      <c r="I3" s="45"/>
      <c r="J3" s="45"/>
    </row>
    <row r="4" spans="1:10" x14ac:dyDescent="0.2">
      <c r="A4" s="333" t="s">
        <v>495</v>
      </c>
      <c r="B4" s="334"/>
      <c r="C4" s="334"/>
      <c r="D4" s="334"/>
      <c r="E4" s="334"/>
      <c r="F4" s="334"/>
      <c r="G4" s="334"/>
      <c r="H4" s="334"/>
      <c r="I4" s="334"/>
      <c r="J4" s="335"/>
    </row>
    <row r="5" spans="1:10" x14ac:dyDescent="0.2">
      <c r="A5" s="336"/>
      <c r="B5" s="337"/>
      <c r="C5" s="337"/>
      <c r="D5" s="337"/>
      <c r="E5" s="337"/>
      <c r="F5" s="337"/>
      <c r="G5" s="337"/>
      <c r="H5" s="337"/>
      <c r="I5" s="337"/>
      <c r="J5" s="338"/>
    </row>
    <row r="6" spans="1:10" x14ac:dyDescent="0.2">
      <c r="A6" s="336"/>
      <c r="B6" s="337"/>
      <c r="C6" s="337"/>
      <c r="D6" s="337"/>
      <c r="E6" s="337"/>
      <c r="F6" s="337"/>
      <c r="G6" s="337"/>
      <c r="H6" s="337"/>
      <c r="I6" s="337"/>
      <c r="J6" s="338"/>
    </row>
    <row r="7" spans="1:10" x14ac:dyDescent="0.2">
      <c r="A7" s="336"/>
      <c r="B7" s="337"/>
      <c r="C7" s="337"/>
      <c r="D7" s="337"/>
      <c r="E7" s="337"/>
      <c r="F7" s="337"/>
      <c r="G7" s="337"/>
      <c r="H7" s="337"/>
      <c r="I7" s="337"/>
      <c r="J7" s="338"/>
    </row>
    <row r="8" spans="1:10" x14ac:dyDescent="0.2">
      <c r="A8" s="336"/>
      <c r="B8" s="337"/>
      <c r="C8" s="337"/>
      <c r="D8" s="337"/>
      <c r="E8" s="337"/>
      <c r="F8" s="337"/>
      <c r="G8" s="337"/>
      <c r="H8" s="337"/>
      <c r="I8" s="337"/>
      <c r="J8" s="338"/>
    </row>
    <row r="9" spans="1:10" x14ac:dyDescent="0.2">
      <c r="A9" s="336"/>
      <c r="B9" s="337"/>
      <c r="C9" s="337"/>
      <c r="D9" s="337"/>
      <c r="E9" s="337"/>
      <c r="F9" s="337"/>
      <c r="G9" s="337"/>
      <c r="H9" s="337"/>
      <c r="I9" s="337"/>
      <c r="J9" s="338"/>
    </row>
    <row r="10" spans="1:10" x14ac:dyDescent="0.2">
      <c r="A10" s="336"/>
      <c r="B10" s="337"/>
      <c r="C10" s="337"/>
      <c r="D10" s="337"/>
      <c r="E10" s="337"/>
      <c r="F10" s="337"/>
      <c r="G10" s="337"/>
      <c r="H10" s="337"/>
      <c r="I10" s="337"/>
      <c r="J10" s="338"/>
    </row>
    <row r="11" spans="1:10" x14ac:dyDescent="0.2">
      <c r="A11" s="336"/>
      <c r="B11" s="337"/>
      <c r="C11" s="337"/>
      <c r="D11" s="337"/>
      <c r="E11" s="337"/>
      <c r="F11" s="337"/>
      <c r="G11" s="337"/>
      <c r="H11" s="337"/>
      <c r="I11" s="337"/>
      <c r="J11" s="338"/>
    </row>
    <row r="12" spans="1:10" x14ac:dyDescent="0.2">
      <c r="A12" s="336"/>
      <c r="B12" s="337"/>
      <c r="C12" s="337"/>
      <c r="D12" s="337"/>
      <c r="E12" s="337"/>
      <c r="F12" s="337"/>
      <c r="G12" s="337"/>
      <c r="H12" s="337"/>
      <c r="I12" s="337"/>
      <c r="J12" s="338"/>
    </row>
    <row r="13" spans="1:10" x14ac:dyDescent="0.2">
      <c r="A13" s="336"/>
      <c r="B13" s="337"/>
      <c r="C13" s="337"/>
      <c r="D13" s="337"/>
      <c r="E13" s="337"/>
      <c r="F13" s="337"/>
      <c r="G13" s="337"/>
      <c r="H13" s="337"/>
      <c r="I13" s="337"/>
      <c r="J13" s="338"/>
    </row>
    <row r="14" spans="1:10" x14ac:dyDescent="0.2">
      <c r="A14" s="336"/>
      <c r="B14" s="337"/>
      <c r="C14" s="337"/>
      <c r="D14" s="337"/>
      <c r="E14" s="337"/>
      <c r="F14" s="337"/>
      <c r="G14" s="337"/>
      <c r="H14" s="337"/>
      <c r="I14" s="337"/>
      <c r="J14" s="338"/>
    </row>
    <row r="15" spans="1:10" x14ac:dyDescent="0.2">
      <c r="A15" s="336"/>
      <c r="B15" s="337"/>
      <c r="C15" s="337"/>
      <c r="D15" s="337"/>
      <c r="E15" s="337"/>
      <c r="F15" s="337"/>
      <c r="G15" s="337"/>
      <c r="H15" s="337"/>
      <c r="I15" s="337"/>
      <c r="J15" s="338"/>
    </row>
    <row r="16" spans="1:10" x14ac:dyDescent="0.2">
      <c r="A16" s="336"/>
      <c r="B16" s="337"/>
      <c r="C16" s="337"/>
      <c r="D16" s="337"/>
      <c r="E16" s="337"/>
      <c r="F16" s="337"/>
      <c r="G16" s="337"/>
      <c r="H16" s="337"/>
      <c r="I16" s="337"/>
      <c r="J16" s="338"/>
    </row>
    <row r="17" spans="1:10" x14ac:dyDescent="0.2">
      <c r="A17" s="336"/>
      <c r="B17" s="337"/>
      <c r="C17" s="337"/>
      <c r="D17" s="337"/>
      <c r="E17" s="337"/>
      <c r="F17" s="337"/>
      <c r="G17" s="337"/>
      <c r="H17" s="337"/>
      <c r="I17" s="337"/>
      <c r="J17" s="338"/>
    </row>
    <row r="18" spans="1:10" x14ac:dyDescent="0.2">
      <c r="A18" s="336"/>
      <c r="B18" s="337"/>
      <c r="C18" s="337"/>
      <c r="D18" s="337"/>
      <c r="E18" s="337"/>
      <c r="F18" s="337"/>
      <c r="G18" s="337"/>
      <c r="H18" s="337"/>
      <c r="I18" s="337"/>
      <c r="J18" s="338"/>
    </row>
    <row r="19" spans="1:10" x14ac:dyDescent="0.2">
      <c r="A19" s="336"/>
      <c r="B19" s="337"/>
      <c r="C19" s="337"/>
      <c r="D19" s="337"/>
      <c r="E19" s="337"/>
      <c r="F19" s="337"/>
      <c r="G19" s="337"/>
      <c r="H19" s="337"/>
      <c r="I19" s="337"/>
      <c r="J19" s="338"/>
    </row>
    <row r="20" spans="1:10" x14ac:dyDescent="0.2">
      <c r="A20" s="336"/>
      <c r="B20" s="337"/>
      <c r="C20" s="337"/>
      <c r="D20" s="337"/>
      <c r="E20" s="337"/>
      <c r="F20" s="337"/>
      <c r="G20" s="337"/>
      <c r="H20" s="337"/>
      <c r="I20" s="337"/>
      <c r="J20" s="338"/>
    </row>
    <row r="21" spans="1:10" x14ac:dyDescent="0.2">
      <c r="A21" s="336"/>
      <c r="B21" s="337"/>
      <c r="C21" s="337"/>
      <c r="D21" s="337"/>
      <c r="E21" s="337"/>
      <c r="F21" s="337"/>
      <c r="G21" s="337"/>
      <c r="H21" s="337"/>
      <c r="I21" s="337"/>
      <c r="J21" s="338"/>
    </row>
    <row r="22" spans="1:10" x14ac:dyDescent="0.2">
      <c r="A22" s="336"/>
      <c r="B22" s="337"/>
      <c r="C22" s="337"/>
      <c r="D22" s="337"/>
      <c r="E22" s="337"/>
      <c r="F22" s="337"/>
      <c r="G22" s="337"/>
      <c r="H22" s="337"/>
      <c r="I22" s="337"/>
      <c r="J22" s="338"/>
    </row>
    <row r="23" spans="1:10" x14ac:dyDescent="0.2">
      <c r="A23" s="336"/>
      <c r="B23" s="337"/>
      <c r="C23" s="337"/>
      <c r="D23" s="337"/>
      <c r="E23" s="337"/>
      <c r="F23" s="337"/>
      <c r="G23" s="337"/>
      <c r="H23" s="337"/>
      <c r="I23" s="337"/>
      <c r="J23" s="338"/>
    </row>
    <row r="24" spans="1:10" x14ac:dyDescent="0.2">
      <c r="A24" s="336"/>
      <c r="B24" s="337"/>
      <c r="C24" s="337"/>
      <c r="D24" s="337"/>
      <c r="E24" s="337"/>
      <c r="F24" s="337"/>
      <c r="G24" s="337"/>
      <c r="H24" s="337"/>
      <c r="I24" s="337"/>
      <c r="J24" s="338"/>
    </row>
    <row r="25" spans="1:10" x14ac:dyDescent="0.2">
      <c r="A25" s="336"/>
      <c r="B25" s="337"/>
      <c r="C25" s="337"/>
      <c r="D25" s="337"/>
      <c r="E25" s="337"/>
      <c r="F25" s="337"/>
      <c r="G25" s="337"/>
      <c r="H25" s="337"/>
      <c r="I25" s="337"/>
      <c r="J25" s="338"/>
    </row>
    <row r="26" spans="1:10" x14ac:dyDescent="0.2">
      <c r="A26" s="336"/>
      <c r="B26" s="337"/>
      <c r="C26" s="337"/>
      <c r="D26" s="337"/>
      <c r="E26" s="337"/>
      <c r="F26" s="337"/>
      <c r="G26" s="337"/>
      <c r="H26" s="337"/>
      <c r="I26" s="337"/>
      <c r="J26" s="338"/>
    </row>
    <row r="27" spans="1:10" x14ac:dyDescent="0.2">
      <c r="A27" s="336"/>
      <c r="B27" s="337"/>
      <c r="C27" s="337"/>
      <c r="D27" s="337"/>
      <c r="E27" s="337"/>
      <c r="F27" s="337"/>
      <c r="G27" s="337"/>
      <c r="H27" s="337"/>
      <c r="I27" s="337"/>
      <c r="J27" s="338"/>
    </row>
    <row r="28" spans="1:10" x14ac:dyDescent="0.2">
      <c r="A28" s="336"/>
      <c r="B28" s="337"/>
      <c r="C28" s="337"/>
      <c r="D28" s="337"/>
      <c r="E28" s="337"/>
      <c r="F28" s="337"/>
      <c r="G28" s="337"/>
      <c r="H28" s="337"/>
      <c r="I28" s="337"/>
      <c r="J28" s="338"/>
    </row>
    <row r="29" spans="1:10" x14ac:dyDescent="0.2">
      <c r="A29" s="336"/>
      <c r="B29" s="337"/>
      <c r="C29" s="337"/>
      <c r="D29" s="337"/>
      <c r="E29" s="337"/>
      <c r="F29" s="337"/>
      <c r="G29" s="337"/>
      <c r="H29" s="337"/>
      <c r="I29" s="337"/>
      <c r="J29" s="338"/>
    </row>
    <row r="30" spans="1:10" x14ac:dyDescent="0.2">
      <c r="A30" s="336"/>
      <c r="B30" s="337"/>
      <c r="C30" s="337"/>
      <c r="D30" s="337"/>
      <c r="E30" s="337"/>
      <c r="F30" s="337"/>
      <c r="G30" s="337"/>
      <c r="H30" s="337"/>
      <c r="I30" s="337"/>
      <c r="J30" s="338"/>
    </row>
    <row r="31" spans="1:10" x14ac:dyDescent="0.2">
      <c r="A31" s="336"/>
      <c r="B31" s="337"/>
      <c r="C31" s="337"/>
      <c r="D31" s="337"/>
      <c r="E31" s="337"/>
      <c r="F31" s="337"/>
      <c r="G31" s="337"/>
      <c r="H31" s="337"/>
      <c r="I31" s="337"/>
      <c r="J31" s="338"/>
    </row>
    <row r="32" spans="1:10" x14ac:dyDescent="0.2">
      <c r="A32" s="336"/>
      <c r="B32" s="337"/>
      <c r="C32" s="337"/>
      <c r="D32" s="337"/>
      <c r="E32" s="337"/>
      <c r="F32" s="337"/>
      <c r="G32" s="337"/>
      <c r="H32" s="337"/>
      <c r="I32" s="337"/>
      <c r="J32" s="338"/>
    </row>
  </sheetData>
  <mergeCells count="2">
    <mergeCell ref="A2:J2"/>
    <mergeCell ref="A4:J32"/>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4"/>
  <sheetViews>
    <sheetView view="pageBreakPreview" zoomScaleSheetLayoutView="100" workbookViewId="0">
      <selection activeCell="A7" sqref="A7:J24"/>
    </sheetView>
  </sheetViews>
  <sheetFormatPr defaultRowHeight="12.75" x14ac:dyDescent="0.2"/>
  <sheetData>
    <row r="2" spans="1:10" x14ac:dyDescent="0.2">
      <c r="A2" s="246" t="s">
        <v>364</v>
      </c>
      <c r="B2" s="246"/>
      <c r="C2" s="246"/>
      <c r="D2" s="246"/>
      <c r="E2" s="246"/>
      <c r="F2" s="246"/>
      <c r="G2" s="246"/>
      <c r="H2" s="246"/>
      <c r="I2" s="246"/>
      <c r="J2" s="246"/>
    </row>
    <row r="3" spans="1:10" x14ac:dyDescent="0.2">
      <c r="A3" s="246"/>
      <c r="B3" s="246"/>
      <c r="C3" s="246"/>
      <c r="D3" s="246"/>
      <c r="E3" s="246"/>
      <c r="F3" s="246"/>
      <c r="G3" s="246"/>
      <c r="H3" s="246"/>
      <c r="I3" s="246"/>
      <c r="J3" s="246"/>
    </row>
    <row r="4" spans="1:10" s="41" customFormat="1" ht="15.75" x14ac:dyDescent="0.2">
      <c r="A4" s="74"/>
      <c r="B4" s="74"/>
      <c r="C4" s="74"/>
      <c r="D4" s="74"/>
      <c r="E4" s="74"/>
      <c r="F4" s="74"/>
      <c r="G4" s="74"/>
      <c r="H4" s="74"/>
      <c r="I4" s="74"/>
      <c r="J4" s="74"/>
    </row>
    <row r="5" spans="1:10" ht="15.75" x14ac:dyDescent="0.2">
      <c r="A5" s="327" t="s">
        <v>356</v>
      </c>
      <c r="B5" s="327"/>
      <c r="C5" s="327"/>
      <c r="D5" s="327"/>
      <c r="E5" s="327"/>
      <c r="F5" s="327"/>
      <c r="G5" s="327"/>
      <c r="H5" s="327"/>
      <c r="I5" s="327"/>
      <c r="J5" s="327"/>
    </row>
    <row r="6" spans="1:10" ht="15.75" x14ac:dyDescent="0.25">
      <c r="A6" s="45"/>
      <c r="B6" s="45"/>
      <c r="C6" s="45"/>
      <c r="D6" s="45"/>
      <c r="E6" s="45"/>
      <c r="F6" s="45"/>
      <c r="G6" s="45"/>
      <c r="H6" s="45"/>
      <c r="I6" s="45"/>
      <c r="J6" s="45"/>
    </row>
    <row r="7" spans="1:10" x14ac:dyDescent="0.2">
      <c r="A7" s="333" t="s">
        <v>518</v>
      </c>
      <c r="B7" s="334"/>
      <c r="C7" s="334"/>
      <c r="D7" s="334"/>
      <c r="E7" s="334"/>
      <c r="F7" s="334"/>
      <c r="G7" s="334"/>
      <c r="H7" s="334"/>
      <c r="I7" s="334"/>
      <c r="J7" s="335"/>
    </row>
    <row r="8" spans="1:10" x14ac:dyDescent="0.2">
      <c r="A8" s="336"/>
      <c r="B8" s="337"/>
      <c r="C8" s="337"/>
      <c r="D8" s="337"/>
      <c r="E8" s="337"/>
      <c r="F8" s="337"/>
      <c r="G8" s="337"/>
      <c r="H8" s="337"/>
      <c r="I8" s="337"/>
      <c r="J8" s="338"/>
    </row>
    <row r="9" spans="1:10" x14ac:dyDescent="0.2">
      <c r="A9" s="336"/>
      <c r="B9" s="337"/>
      <c r="C9" s="337"/>
      <c r="D9" s="337"/>
      <c r="E9" s="337"/>
      <c r="F9" s="337"/>
      <c r="G9" s="337"/>
      <c r="H9" s="337"/>
      <c r="I9" s="337"/>
      <c r="J9" s="338"/>
    </row>
    <row r="10" spans="1:10" x14ac:dyDescent="0.2">
      <c r="A10" s="336"/>
      <c r="B10" s="337"/>
      <c r="C10" s="337"/>
      <c r="D10" s="337"/>
      <c r="E10" s="337"/>
      <c r="F10" s="337"/>
      <c r="G10" s="337"/>
      <c r="H10" s="337"/>
      <c r="I10" s="337"/>
      <c r="J10" s="338"/>
    </row>
    <row r="11" spans="1:10" x14ac:dyDescent="0.2">
      <c r="A11" s="336"/>
      <c r="B11" s="337"/>
      <c r="C11" s="337"/>
      <c r="D11" s="337"/>
      <c r="E11" s="337"/>
      <c r="F11" s="337"/>
      <c r="G11" s="337"/>
      <c r="H11" s="337"/>
      <c r="I11" s="337"/>
      <c r="J11" s="338"/>
    </row>
    <row r="12" spans="1:10" x14ac:dyDescent="0.2">
      <c r="A12" s="336"/>
      <c r="B12" s="337"/>
      <c r="C12" s="337"/>
      <c r="D12" s="337"/>
      <c r="E12" s="337"/>
      <c r="F12" s="337"/>
      <c r="G12" s="337"/>
      <c r="H12" s="337"/>
      <c r="I12" s="337"/>
      <c r="J12" s="338"/>
    </row>
    <row r="13" spans="1:10" x14ac:dyDescent="0.2">
      <c r="A13" s="336"/>
      <c r="B13" s="337"/>
      <c r="C13" s="337"/>
      <c r="D13" s="337"/>
      <c r="E13" s="337"/>
      <c r="F13" s="337"/>
      <c r="G13" s="337"/>
      <c r="H13" s="337"/>
      <c r="I13" s="337"/>
      <c r="J13" s="338"/>
    </row>
    <row r="14" spans="1:10" x14ac:dyDescent="0.2">
      <c r="A14" s="336"/>
      <c r="B14" s="337"/>
      <c r="C14" s="337"/>
      <c r="D14" s="337"/>
      <c r="E14" s="337"/>
      <c r="F14" s="337"/>
      <c r="G14" s="337"/>
      <c r="H14" s="337"/>
      <c r="I14" s="337"/>
      <c r="J14" s="338"/>
    </row>
    <row r="15" spans="1:10" x14ac:dyDescent="0.2">
      <c r="A15" s="336"/>
      <c r="B15" s="337"/>
      <c r="C15" s="337"/>
      <c r="D15" s="337"/>
      <c r="E15" s="337"/>
      <c r="F15" s="337"/>
      <c r="G15" s="337"/>
      <c r="H15" s="337"/>
      <c r="I15" s="337"/>
      <c r="J15" s="338"/>
    </row>
    <row r="16" spans="1:10" x14ac:dyDescent="0.2">
      <c r="A16" s="336"/>
      <c r="B16" s="337"/>
      <c r="C16" s="337"/>
      <c r="D16" s="337"/>
      <c r="E16" s="337"/>
      <c r="F16" s="337"/>
      <c r="G16" s="337"/>
      <c r="H16" s="337"/>
      <c r="I16" s="337"/>
      <c r="J16" s="338"/>
    </row>
    <row r="17" spans="1:10" x14ac:dyDescent="0.2">
      <c r="A17" s="336"/>
      <c r="B17" s="337"/>
      <c r="C17" s="337"/>
      <c r="D17" s="337"/>
      <c r="E17" s="337"/>
      <c r="F17" s="337"/>
      <c r="G17" s="337"/>
      <c r="H17" s="337"/>
      <c r="I17" s="337"/>
      <c r="J17" s="338"/>
    </row>
    <row r="18" spans="1:10" x14ac:dyDescent="0.2">
      <c r="A18" s="336"/>
      <c r="B18" s="337"/>
      <c r="C18" s="337"/>
      <c r="D18" s="337"/>
      <c r="E18" s="337"/>
      <c r="F18" s="337"/>
      <c r="G18" s="337"/>
      <c r="H18" s="337"/>
      <c r="I18" s="337"/>
      <c r="J18" s="338"/>
    </row>
    <row r="19" spans="1:10" x14ac:dyDescent="0.2">
      <c r="A19" s="336"/>
      <c r="B19" s="337"/>
      <c r="C19" s="337"/>
      <c r="D19" s="337"/>
      <c r="E19" s="337"/>
      <c r="F19" s="337"/>
      <c r="G19" s="337"/>
      <c r="H19" s="337"/>
      <c r="I19" s="337"/>
      <c r="J19" s="338"/>
    </row>
    <row r="20" spans="1:10" x14ac:dyDescent="0.2">
      <c r="A20" s="336"/>
      <c r="B20" s="337"/>
      <c r="C20" s="337"/>
      <c r="D20" s="337"/>
      <c r="E20" s="337"/>
      <c r="F20" s="337"/>
      <c r="G20" s="337"/>
      <c r="H20" s="337"/>
      <c r="I20" s="337"/>
      <c r="J20" s="338"/>
    </row>
    <row r="21" spans="1:10" x14ac:dyDescent="0.2">
      <c r="A21" s="336"/>
      <c r="B21" s="337"/>
      <c r="C21" s="337"/>
      <c r="D21" s="337"/>
      <c r="E21" s="337"/>
      <c r="F21" s="337"/>
      <c r="G21" s="337"/>
      <c r="H21" s="337"/>
      <c r="I21" s="337"/>
      <c r="J21" s="338"/>
    </row>
    <row r="22" spans="1:10" x14ac:dyDescent="0.2">
      <c r="A22" s="336"/>
      <c r="B22" s="337"/>
      <c r="C22" s="337"/>
      <c r="D22" s="337"/>
      <c r="E22" s="337"/>
      <c r="F22" s="337"/>
      <c r="G22" s="337"/>
      <c r="H22" s="337"/>
      <c r="I22" s="337"/>
      <c r="J22" s="338"/>
    </row>
    <row r="23" spans="1:10" x14ac:dyDescent="0.2">
      <c r="A23" s="336"/>
      <c r="B23" s="337"/>
      <c r="C23" s="337"/>
      <c r="D23" s="337"/>
      <c r="E23" s="337"/>
      <c r="F23" s="337"/>
      <c r="G23" s="337"/>
      <c r="H23" s="337"/>
      <c r="I23" s="337"/>
      <c r="J23" s="338"/>
    </row>
    <row r="24" spans="1:10" x14ac:dyDescent="0.2">
      <c r="A24" s="336"/>
      <c r="B24" s="337"/>
      <c r="C24" s="337"/>
      <c r="D24" s="337"/>
      <c r="E24" s="337"/>
      <c r="F24" s="337"/>
      <c r="G24" s="337"/>
      <c r="H24" s="337"/>
      <c r="I24" s="337"/>
      <c r="J24" s="338"/>
    </row>
  </sheetData>
  <mergeCells count="3">
    <mergeCell ref="A2:J3"/>
    <mergeCell ref="A5:J5"/>
    <mergeCell ref="A7:J2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7</vt:i4>
      </vt:variant>
    </vt:vector>
  </HeadingPairs>
  <TitlesOfParts>
    <vt:vector size="28" baseType="lpstr">
      <vt:lpstr>Насловна страна</vt:lpstr>
      <vt:lpstr>Увод</vt:lpstr>
      <vt:lpstr>Прилог 1</vt:lpstr>
      <vt:lpstr>Прилог 2</vt:lpstr>
      <vt:lpstr>Наративни опис</vt:lpstr>
      <vt:lpstr>Прилог 3</vt:lpstr>
      <vt:lpstr>Ризици у пословању</vt:lpstr>
      <vt:lpstr>Унапређење</vt:lpstr>
      <vt:lpstr>Људски ресури</vt:lpstr>
      <vt:lpstr>Прилог 4</vt:lpstr>
      <vt:lpstr>Прилог 5</vt:lpstr>
      <vt:lpstr> Прилог 6 </vt:lpstr>
      <vt:lpstr>Прилог 7</vt:lpstr>
      <vt:lpstr>Прилог 8</vt:lpstr>
      <vt:lpstr>Razvoj</vt:lpstr>
      <vt:lpstr>Материјални ресурси</vt:lpstr>
      <vt:lpstr>Прилог 9 </vt:lpstr>
      <vt:lpstr>Прилог 10</vt:lpstr>
      <vt:lpstr>Прилог 11</vt:lpstr>
      <vt:lpstr>Прилог 12</vt:lpstr>
      <vt:lpstr>Цене</vt:lpstr>
      <vt:lpstr>'Прилог 10'!Print_Area</vt:lpstr>
      <vt:lpstr>'Прилог 7'!Print_Area</vt:lpstr>
      <vt:lpstr>'Прилог 8'!Print_Area</vt:lpstr>
      <vt:lpstr>' Прилог 6 '!Print_Titles</vt:lpstr>
      <vt:lpstr>'Прилог 11'!Print_Titles</vt:lpstr>
      <vt:lpstr>'Прилог 12'!Print_Titles</vt:lpstr>
      <vt:lpstr>'Прилог 3'!Print_Titles</vt:lpstr>
    </vt:vector>
  </TitlesOfParts>
  <Company>Trezor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zepp</dc:creator>
  <cp:lastModifiedBy>Marija.Tosic</cp:lastModifiedBy>
  <cp:lastPrinted>2024-03-25T11:43:20Z</cp:lastPrinted>
  <dcterms:created xsi:type="dcterms:W3CDTF">2013-03-07T07:52:21Z</dcterms:created>
  <dcterms:modified xsi:type="dcterms:W3CDTF">2024-03-25T11:43:47Z</dcterms:modified>
</cp:coreProperties>
</file>